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chartsheets/sheet9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480" windowHeight="11625" firstSheet="1" activeTab="6"/>
  </bookViews>
  <sheets>
    <sheet name="Pivot" sheetId="1" r:id="rId1"/>
    <sheet name="Hands" sheetId="2" r:id="rId2"/>
    <sheet name="Input" sheetId="3" r:id="rId3"/>
    <sheet name="Amsterdam 2" sheetId="4" r:id="rId4"/>
    <sheet name="Teams" sheetId="5" r:id="rId5"/>
    <sheet name="Starts" sheetId="6" r:id="rId6"/>
    <sheet name="Finishes" sheetId="7" r:id="rId7"/>
    <sheet name="Congresses" sheetId="8" r:id="rId8"/>
    <sheet name="Cumulative" sheetId="9" r:id="rId9"/>
    <sheet name="Secound Round" sheetId="10" r:id="rId10"/>
    <sheet name="Clapham 2" sheetId="11" r:id="rId11"/>
    <sheet name="Anglesey 2" sheetId="12" r:id="rId12"/>
    <sheet name="First Round" sheetId="13" r:id="rId13"/>
    <sheet name="Muwell Hill 1" sheetId="14" r:id="rId14"/>
    <sheet name="Amsterdam 1" sheetId="15" r:id="rId15"/>
    <sheet name="Anglesey 1" sheetId="16" r:id="rId16"/>
    <sheet name="Clapham 1" sheetId="17" r:id="rId17"/>
  </sheets>
  <definedNames>
    <definedName name="_xlnm._FilterDatabase" localSheetId="1" hidden="1">'Hands'!$A$3:$P$236</definedName>
  </definedNames>
  <calcPr fullCalcOnLoad="1"/>
  <pivotCaches>
    <pivotCache cacheId="1" r:id="rId18"/>
  </pivotCaches>
</workbook>
</file>

<file path=xl/comments2.xml><?xml version="1.0" encoding="utf-8"?>
<comments xmlns="http://schemas.openxmlformats.org/spreadsheetml/2006/main">
  <authors>
    <author>Evans</author>
  </authors>
  <commentList>
    <comment ref="H12" authorId="0">
      <text>
        <r>
          <rPr>
            <b/>
            <sz val="8"/>
            <rFont val="Tahoma"/>
            <family val="0"/>
          </rPr>
          <t>Evans:</t>
        </r>
        <r>
          <rPr>
            <sz val="8"/>
            <rFont val="Tahoma"/>
            <family val="0"/>
          </rPr>
          <t xml:space="preserve">
Honours</t>
        </r>
      </text>
    </comment>
  </commentList>
</comments>
</file>

<file path=xl/sharedStrings.xml><?xml version="1.0" encoding="utf-8"?>
<sst xmlns="http://schemas.openxmlformats.org/spreadsheetml/2006/main" count="1280" uniqueCount="152">
  <si>
    <t>Anglesey '02</t>
  </si>
  <si>
    <t>D+N</t>
  </si>
  <si>
    <t>K+P</t>
  </si>
  <si>
    <t>D+K</t>
  </si>
  <si>
    <t>N+P</t>
  </si>
  <si>
    <t>D+P</t>
  </si>
  <si>
    <t>K+N</t>
  </si>
  <si>
    <t>Rubbers</t>
  </si>
  <si>
    <t>Base data</t>
  </si>
  <si>
    <t>D</t>
  </si>
  <si>
    <t>N</t>
  </si>
  <si>
    <t>K</t>
  </si>
  <si>
    <t>P</t>
  </si>
  <si>
    <t>Team summaries</t>
  </si>
  <si>
    <t>Individual summaries</t>
  </si>
  <si>
    <t>Clapham</t>
  </si>
  <si>
    <t>Anglesey</t>
  </si>
  <si>
    <t>Amsterdam</t>
  </si>
  <si>
    <t>Muwell Hill</t>
  </si>
  <si>
    <t>Grand total teams</t>
  </si>
  <si>
    <t>Grand total individuals</t>
  </si>
  <si>
    <t>Clapham '02</t>
  </si>
  <si>
    <t>Cumulative</t>
  </si>
  <si>
    <t>Amsterdam 03</t>
  </si>
  <si>
    <t>Cum</t>
  </si>
  <si>
    <t>R</t>
  </si>
  <si>
    <t>CL1</t>
  </si>
  <si>
    <t>AN1</t>
  </si>
  <si>
    <t>AM1</t>
  </si>
  <si>
    <t>MH1</t>
  </si>
  <si>
    <t>CL2</t>
  </si>
  <si>
    <t>AN2</t>
  </si>
  <si>
    <t>AM2</t>
  </si>
  <si>
    <t>Second Round</t>
  </si>
  <si>
    <t>Amsterdam 2</t>
  </si>
  <si>
    <t>Muwell Hill '01</t>
  </si>
  <si>
    <t>Amsterdam '01</t>
  </si>
  <si>
    <t>Anglesey '01</t>
  </si>
  <si>
    <t>Clapham '00</t>
  </si>
  <si>
    <t>First Round</t>
  </si>
  <si>
    <t>Clapham 1</t>
  </si>
  <si>
    <t>Anglesey 1</t>
  </si>
  <si>
    <t>Amsterdam 1</t>
  </si>
  <si>
    <t>Muwell Hill 1</t>
  </si>
  <si>
    <t>Anglesey 2</t>
  </si>
  <si>
    <t>Clapham 2</t>
  </si>
  <si>
    <t>Muwell Hill 2</t>
  </si>
  <si>
    <t>Venue</t>
  </si>
  <si>
    <t>Dave</t>
  </si>
  <si>
    <t>Neil</t>
  </si>
  <si>
    <t>Kevin</t>
  </si>
  <si>
    <t>Paul</t>
  </si>
  <si>
    <t>Handicap</t>
  </si>
  <si>
    <t>Winning</t>
  </si>
  <si>
    <t>+69</t>
  </si>
  <si>
    <t>+72</t>
  </si>
  <si>
    <t>1st</t>
  </si>
  <si>
    <t>Losing</t>
  </si>
  <si>
    <t>-44</t>
  </si>
  <si>
    <t>4th</t>
  </si>
  <si>
    <t>-39</t>
  </si>
  <si>
    <t>-56</t>
  </si>
  <si>
    <t>3rd</t>
  </si>
  <si>
    <t>-65</t>
  </si>
  <si>
    <t>2nd</t>
  </si>
  <si>
    <t>+18</t>
  </si>
  <si>
    <t>Losing *</t>
  </si>
  <si>
    <t>Winner/Loser</t>
  </si>
  <si>
    <t>Form</t>
  </si>
  <si>
    <t>1st 3 score</t>
  </si>
  <si>
    <t>Final Score</t>
  </si>
  <si>
    <t>Final Pos</t>
  </si>
  <si>
    <t>Last 3 Rubber Pairs</t>
  </si>
  <si>
    <t>+28</t>
  </si>
  <si>
    <t>From</t>
  </si>
  <si>
    <t>To</t>
  </si>
  <si>
    <t>+21</t>
  </si>
  <si>
    <t>First 3 Rubber Pairs (6 Rubbers)</t>
  </si>
  <si>
    <t>Round 2 individuals</t>
  </si>
  <si>
    <t>Round 2 teams</t>
  </si>
  <si>
    <t>Hand Records</t>
  </si>
  <si>
    <t>Partnerships</t>
  </si>
  <si>
    <t>A=D+K</t>
  </si>
  <si>
    <t>B=D+N</t>
  </si>
  <si>
    <t>C=D+P</t>
  </si>
  <si>
    <t>Partnership</t>
  </si>
  <si>
    <t>Contract</t>
  </si>
  <si>
    <t>Doubled</t>
  </si>
  <si>
    <t>Making</t>
  </si>
  <si>
    <t>By</t>
  </si>
  <si>
    <t>Hand</t>
  </si>
  <si>
    <t>Notes</t>
  </si>
  <si>
    <t>A</t>
  </si>
  <si>
    <t>4S</t>
  </si>
  <si>
    <t>none</t>
  </si>
  <si>
    <t>1NT</t>
  </si>
  <si>
    <t xml:space="preserve">Above </t>
  </si>
  <si>
    <t>Below</t>
  </si>
  <si>
    <t>3NT</t>
  </si>
  <si>
    <t>5H</t>
  </si>
  <si>
    <t>Grand slam missed</t>
  </si>
  <si>
    <t>2H</t>
  </si>
  <si>
    <t>blundered into his partner's unannounced AQTxx side suit…</t>
  </si>
  <si>
    <t>5C</t>
  </si>
  <si>
    <t>C</t>
  </si>
  <si>
    <t>10.45 pm</t>
  </si>
  <si>
    <t>6H</t>
  </si>
  <si>
    <t>Kevin's first grumble</t>
  </si>
  <si>
    <t>11.10 pm</t>
  </si>
  <si>
    <t>2S</t>
  </si>
  <si>
    <t>B</t>
  </si>
  <si>
    <t>11.30 pm</t>
  </si>
  <si>
    <t>09.40 pm</t>
  </si>
  <si>
    <t>5S</t>
  </si>
  <si>
    <t>Dave took all the credit</t>
  </si>
  <si>
    <t>4C</t>
  </si>
  <si>
    <t>3C</t>
  </si>
  <si>
    <t>12.20 am</t>
  </si>
  <si>
    <t>4H</t>
  </si>
  <si>
    <t>2D</t>
  </si>
  <si>
    <t>3S</t>
  </si>
  <si>
    <t>1.05 am</t>
  </si>
  <si>
    <t>5D</t>
  </si>
  <si>
    <t>3H</t>
  </si>
  <si>
    <t>2C</t>
  </si>
  <si>
    <t>2NT</t>
  </si>
  <si>
    <t>4D</t>
  </si>
  <si>
    <t>4NT</t>
  </si>
  <si>
    <t>1H</t>
  </si>
  <si>
    <t>3D</t>
  </si>
  <si>
    <t>Kevin and his flimsy cards</t>
  </si>
  <si>
    <t>Neil revoked</t>
  </si>
  <si>
    <t>7C</t>
  </si>
  <si>
    <t>1S</t>
  </si>
  <si>
    <t>Neil Yarborough</t>
  </si>
  <si>
    <t>1D</t>
  </si>
  <si>
    <t>Dave doesn't feel lucky!</t>
  </si>
  <si>
    <t>Mis-defence Neil</t>
  </si>
  <si>
    <t>6S</t>
  </si>
  <si>
    <t>6NT</t>
  </si>
  <si>
    <t>6C</t>
  </si>
  <si>
    <t>Dave feels lucky</t>
  </si>
  <si>
    <t>"It seemed to make all by itself" DC</t>
  </si>
  <si>
    <t>Felton returns a club unknowing DC has void</t>
  </si>
  <si>
    <t>Dave feels middlingly lucky</t>
  </si>
  <si>
    <t>Grand Total</t>
  </si>
  <si>
    <t>Count of By</t>
  </si>
  <si>
    <t>(blank)</t>
  </si>
  <si>
    <t>A Total</t>
  </si>
  <si>
    <t>B Total</t>
  </si>
  <si>
    <t>C Total</t>
  </si>
  <si>
    <t>(All)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</si>
</sst>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"/>
    <numFmt numFmtId="179" formatCode="0.000"/>
    <numFmt numFmtId="180" formatCode="0.0"/>
  </numFmts>
  <fonts count="1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4.5"/>
      <name val="Arial"/>
      <family val="0"/>
    </font>
    <font>
      <sz val="15"/>
      <name val="Arial"/>
      <family val="0"/>
    </font>
    <font>
      <sz val="17.5"/>
      <name val="Arial"/>
      <family val="0"/>
    </font>
    <font>
      <sz val="16.75"/>
      <name val="Arial"/>
      <family val="0"/>
    </font>
    <font>
      <sz val="18.5"/>
      <name val="Arial"/>
      <family val="0"/>
    </font>
    <font>
      <sz val="8.5"/>
      <name val="Arial"/>
      <family val="0"/>
    </font>
    <font>
      <b/>
      <sz val="10.25"/>
      <name val="Arial"/>
      <family val="0"/>
    </font>
    <font>
      <sz val="9.25"/>
      <name val="Arial"/>
      <family val="0"/>
    </font>
    <font>
      <b/>
      <sz val="14"/>
      <name val="Arial"/>
      <family val="2"/>
    </font>
    <font>
      <b/>
      <sz val="10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0" xfId="0" applyBorder="1" applyAlignment="1">
      <alignment horizontal="right"/>
    </xf>
    <xf numFmtId="1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 quotePrefix="1">
      <alignment horizontal="center"/>
    </xf>
    <xf numFmtId="0" fontId="0" fillId="0" borderId="0" xfId="0" applyAlignment="1">
      <alignment wrapText="1"/>
    </xf>
    <xf numFmtId="0" fontId="0" fillId="0" borderId="0" xfId="0" applyAlignment="1" quotePrefix="1">
      <alignment/>
    </xf>
    <xf numFmtId="0" fontId="0" fillId="0" borderId="7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Border="1" applyAlignment="1">
      <alignment wrapText="1"/>
    </xf>
    <xf numFmtId="0" fontId="0" fillId="0" borderId="10" xfId="0" applyBorder="1" applyAlignment="1">
      <alignment/>
    </xf>
    <xf numFmtId="0" fontId="0" fillId="0" borderId="4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7" xfId="0" applyBorder="1" applyAlignment="1" quotePrefix="1">
      <alignment/>
    </xf>
    <xf numFmtId="0" fontId="0" fillId="0" borderId="9" xfId="0" applyBorder="1" applyAlignment="1" quotePrefix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chartsheet" Target="chartsheets/sheet2.xml" /><Relationship Id="rId11" Type="http://schemas.openxmlformats.org/officeDocument/2006/relationships/chartsheet" Target="chartsheets/sheet3.xml" /><Relationship Id="rId12" Type="http://schemas.openxmlformats.org/officeDocument/2006/relationships/chartsheet" Target="chartsheets/sheet4.xml" /><Relationship Id="rId13" Type="http://schemas.openxmlformats.org/officeDocument/2006/relationships/chartsheet" Target="chartsheets/sheet5.xml" /><Relationship Id="rId14" Type="http://schemas.openxmlformats.org/officeDocument/2006/relationships/chartsheet" Target="chartsheets/sheet6.xml" /><Relationship Id="rId15" Type="http://schemas.openxmlformats.org/officeDocument/2006/relationships/chartsheet" Target="chartsheets/sheet7.xml" /><Relationship Id="rId16" Type="http://schemas.openxmlformats.org/officeDocument/2006/relationships/chartsheet" Target="chartsheets/sheet8.xml" /><Relationship Id="rId17" Type="http://schemas.openxmlformats.org/officeDocument/2006/relationships/chartsheet" Target="chartsheets/sheet9.xml" /><Relationship Id="rId18" Type="http://schemas.openxmlformats.org/officeDocument/2006/relationships/pivotCacheDefinition" Target="pivotCache/pivotCacheDefinition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25"/>
          <c:w val="0.9085"/>
          <c:h val="0.8635"/>
        </c:manualLayout>
      </c:layout>
      <c:lineChart>
        <c:grouping val="standard"/>
        <c:varyColors val="0"/>
        <c:ser>
          <c:idx val="0"/>
          <c:order val="0"/>
          <c:tx>
            <c:strRef>
              <c:f>Input!$Q$123</c:f>
              <c:strCache>
                <c:ptCount val="1"/>
                <c:pt idx="0">
                  <c:v>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Input!$P$124:$P$147</c:f>
              <c:numCache>
                <c:ptCount val="2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</c:numCache>
            </c:numRef>
          </c:cat>
          <c:val>
            <c:numRef>
              <c:f>Input!$Q$124:$Q$147</c:f>
              <c:numCache>
                <c:ptCount val="24"/>
                <c:pt idx="0">
                  <c:v>-10</c:v>
                </c:pt>
                <c:pt idx="1">
                  <c:v>14</c:v>
                </c:pt>
                <c:pt idx="2">
                  <c:v>18</c:v>
                </c:pt>
                <c:pt idx="3">
                  <c:v>36</c:v>
                </c:pt>
                <c:pt idx="4">
                  <c:v>23</c:v>
                </c:pt>
                <c:pt idx="5">
                  <c:v>28</c:v>
                </c:pt>
                <c:pt idx="6">
                  <c:v>22</c:v>
                </c:pt>
                <c:pt idx="7">
                  <c:v>4</c:v>
                </c:pt>
                <c:pt idx="8">
                  <c:v>2</c:v>
                </c:pt>
                <c:pt idx="9">
                  <c:v>-1</c:v>
                </c:pt>
                <c:pt idx="10">
                  <c:v>-7</c:v>
                </c:pt>
                <c:pt idx="11">
                  <c:v>-17</c:v>
                </c:pt>
                <c:pt idx="12">
                  <c:v>3</c:v>
                </c:pt>
                <c:pt idx="13">
                  <c:v>15</c:v>
                </c:pt>
                <c:pt idx="14">
                  <c:v>5</c:v>
                </c:pt>
                <c:pt idx="15">
                  <c:v>10</c:v>
                </c:pt>
                <c:pt idx="16">
                  <c:v>9</c:v>
                </c:pt>
                <c:pt idx="17">
                  <c:v>45</c:v>
                </c:pt>
                <c:pt idx="18">
                  <c:v>22</c:v>
                </c:pt>
                <c:pt idx="19">
                  <c:v>38</c:v>
                </c:pt>
                <c:pt idx="20">
                  <c:v>40</c:v>
                </c:pt>
                <c:pt idx="21">
                  <c:v>45</c:v>
                </c:pt>
                <c:pt idx="22">
                  <c:v>44</c:v>
                </c:pt>
                <c:pt idx="23">
                  <c:v>32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Input!$R$123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Input!$P$124:$P$147</c:f>
              <c:numCache>
                <c:ptCount val="2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</c:numCache>
            </c:numRef>
          </c:cat>
          <c:val>
            <c:numRef>
              <c:f>Input!$R$124:$R$147</c:f>
              <c:numCache>
                <c:ptCount val="24"/>
                <c:pt idx="0">
                  <c:v>-10</c:v>
                </c:pt>
                <c:pt idx="1">
                  <c:v>-34</c:v>
                </c:pt>
                <c:pt idx="2">
                  <c:v>-38</c:v>
                </c:pt>
                <c:pt idx="3">
                  <c:v>-20</c:v>
                </c:pt>
                <c:pt idx="4">
                  <c:v>-7</c:v>
                </c:pt>
                <c:pt idx="5">
                  <c:v>-12</c:v>
                </c:pt>
                <c:pt idx="6">
                  <c:v>-18</c:v>
                </c:pt>
                <c:pt idx="7">
                  <c:v>0</c:v>
                </c:pt>
                <c:pt idx="8">
                  <c:v>2</c:v>
                </c:pt>
                <c:pt idx="9">
                  <c:v>-1</c:v>
                </c:pt>
                <c:pt idx="10">
                  <c:v>5</c:v>
                </c:pt>
                <c:pt idx="11">
                  <c:v>15</c:v>
                </c:pt>
                <c:pt idx="12">
                  <c:v>35</c:v>
                </c:pt>
                <c:pt idx="13">
                  <c:v>23</c:v>
                </c:pt>
                <c:pt idx="14">
                  <c:v>33</c:v>
                </c:pt>
                <c:pt idx="15">
                  <c:v>38</c:v>
                </c:pt>
                <c:pt idx="16">
                  <c:v>39</c:v>
                </c:pt>
                <c:pt idx="17">
                  <c:v>3</c:v>
                </c:pt>
                <c:pt idx="18">
                  <c:v>-20</c:v>
                </c:pt>
                <c:pt idx="19">
                  <c:v>-36</c:v>
                </c:pt>
                <c:pt idx="20">
                  <c:v>-38</c:v>
                </c:pt>
                <c:pt idx="21">
                  <c:v>-33</c:v>
                </c:pt>
                <c:pt idx="22">
                  <c:v>-32</c:v>
                </c:pt>
                <c:pt idx="23">
                  <c:v>-20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Input!$S$123</c:f>
              <c:strCache>
                <c:ptCount val="1"/>
                <c:pt idx="0">
                  <c:v>N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Input!$P$124:$P$147</c:f>
              <c:numCache>
                <c:ptCount val="2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</c:numCache>
            </c:numRef>
          </c:cat>
          <c:val>
            <c:numRef>
              <c:f>Input!$S$124:$S$147</c:f>
              <c:numCache>
                <c:ptCount val="24"/>
                <c:pt idx="0">
                  <c:v>10</c:v>
                </c:pt>
                <c:pt idx="1">
                  <c:v>-14</c:v>
                </c:pt>
                <c:pt idx="2">
                  <c:v>-10</c:v>
                </c:pt>
                <c:pt idx="3">
                  <c:v>-28</c:v>
                </c:pt>
                <c:pt idx="4">
                  <c:v>-15</c:v>
                </c:pt>
                <c:pt idx="5">
                  <c:v>-10</c:v>
                </c:pt>
                <c:pt idx="6">
                  <c:v>-4</c:v>
                </c:pt>
                <c:pt idx="7">
                  <c:v>14</c:v>
                </c:pt>
                <c:pt idx="8">
                  <c:v>12</c:v>
                </c:pt>
                <c:pt idx="9">
                  <c:v>15</c:v>
                </c:pt>
                <c:pt idx="10">
                  <c:v>21</c:v>
                </c:pt>
                <c:pt idx="11">
                  <c:v>11</c:v>
                </c:pt>
                <c:pt idx="12">
                  <c:v>-9</c:v>
                </c:pt>
                <c:pt idx="13">
                  <c:v>-21</c:v>
                </c:pt>
                <c:pt idx="14">
                  <c:v>-31</c:v>
                </c:pt>
                <c:pt idx="15">
                  <c:v>-36</c:v>
                </c:pt>
                <c:pt idx="16">
                  <c:v>-35</c:v>
                </c:pt>
                <c:pt idx="17">
                  <c:v>1</c:v>
                </c:pt>
                <c:pt idx="18">
                  <c:v>24</c:v>
                </c:pt>
                <c:pt idx="19">
                  <c:v>8</c:v>
                </c:pt>
                <c:pt idx="20">
                  <c:v>10</c:v>
                </c:pt>
                <c:pt idx="21">
                  <c:v>5</c:v>
                </c:pt>
                <c:pt idx="22">
                  <c:v>6</c:v>
                </c:pt>
                <c:pt idx="23">
                  <c:v>-6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Input!$T$123</c:f>
              <c:strCache>
                <c:ptCount val="1"/>
                <c:pt idx="0">
                  <c:v>P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Input!$P$124:$P$147</c:f>
              <c:numCache>
                <c:ptCount val="2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</c:numCache>
            </c:numRef>
          </c:cat>
          <c:val>
            <c:numRef>
              <c:f>Input!$T$124:$T$147</c:f>
              <c:numCache>
                <c:ptCount val="24"/>
                <c:pt idx="0">
                  <c:v>10</c:v>
                </c:pt>
                <c:pt idx="1">
                  <c:v>34</c:v>
                </c:pt>
                <c:pt idx="2">
                  <c:v>30</c:v>
                </c:pt>
                <c:pt idx="3">
                  <c:v>12</c:v>
                </c:pt>
                <c:pt idx="4">
                  <c:v>-1</c:v>
                </c:pt>
                <c:pt idx="5">
                  <c:v>-6</c:v>
                </c:pt>
                <c:pt idx="6">
                  <c:v>0</c:v>
                </c:pt>
                <c:pt idx="7">
                  <c:v>-18</c:v>
                </c:pt>
                <c:pt idx="8">
                  <c:v>-16</c:v>
                </c:pt>
                <c:pt idx="9">
                  <c:v>-13</c:v>
                </c:pt>
                <c:pt idx="10">
                  <c:v>-19</c:v>
                </c:pt>
                <c:pt idx="11">
                  <c:v>-9</c:v>
                </c:pt>
                <c:pt idx="12">
                  <c:v>-29</c:v>
                </c:pt>
                <c:pt idx="13">
                  <c:v>-17</c:v>
                </c:pt>
                <c:pt idx="14">
                  <c:v>-7</c:v>
                </c:pt>
                <c:pt idx="15">
                  <c:v>-12</c:v>
                </c:pt>
                <c:pt idx="16">
                  <c:v>-13</c:v>
                </c:pt>
                <c:pt idx="17">
                  <c:v>-49</c:v>
                </c:pt>
                <c:pt idx="18">
                  <c:v>-26</c:v>
                </c:pt>
                <c:pt idx="19">
                  <c:v>-10</c:v>
                </c:pt>
                <c:pt idx="20">
                  <c:v>-12</c:v>
                </c:pt>
                <c:pt idx="21">
                  <c:v>-17</c:v>
                </c:pt>
                <c:pt idx="22">
                  <c:v>-18</c:v>
                </c:pt>
                <c:pt idx="23">
                  <c:v>-6</c:v>
                </c:pt>
              </c:numCache>
            </c:numRef>
          </c:val>
          <c:smooth val="1"/>
        </c:ser>
        <c:marker val="1"/>
        <c:axId val="51784582"/>
        <c:axId val="63408055"/>
      </c:lineChart>
      <c:catAx>
        <c:axId val="51784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08055"/>
        <c:crosses val="autoZero"/>
        <c:auto val="1"/>
        <c:lblOffset val="100"/>
        <c:noMultiLvlLbl val="0"/>
      </c:catAx>
      <c:valAx>
        <c:axId val="63408055"/>
        <c:scaling>
          <c:orientation val="minMax"/>
          <c:max val="100"/>
          <c:min val="-1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84582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225"/>
          <c:y val="0.1435"/>
          <c:w val="0.0755"/>
          <c:h val="0.4487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Muwell Hill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"/>
          <c:w val="0.92575"/>
          <c:h val="0.8985"/>
        </c:manualLayout>
      </c:layout>
      <c:lineChart>
        <c:grouping val="standard"/>
        <c:varyColors val="0"/>
        <c:ser>
          <c:idx val="0"/>
          <c:order val="0"/>
          <c:tx>
            <c:strRef>
              <c:f>Input!$Q$63</c:f>
              <c:strCache>
                <c:ptCount val="1"/>
                <c:pt idx="0">
                  <c:v>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Input!$P$64:$P$78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</c:numCache>
            </c:numRef>
          </c:cat>
          <c:val>
            <c:numRef>
              <c:f>Input!$Q$64:$Q$78</c:f>
              <c:numCache>
                <c:ptCount val="15"/>
                <c:pt idx="0">
                  <c:v>25</c:v>
                </c:pt>
                <c:pt idx="1">
                  <c:v>42</c:v>
                </c:pt>
                <c:pt idx="2">
                  <c:v>28</c:v>
                </c:pt>
                <c:pt idx="3">
                  <c:v>41</c:v>
                </c:pt>
                <c:pt idx="4">
                  <c:v>34</c:v>
                </c:pt>
                <c:pt idx="5">
                  <c:v>35</c:v>
                </c:pt>
                <c:pt idx="6">
                  <c:v>40</c:v>
                </c:pt>
                <c:pt idx="7">
                  <c:v>54</c:v>
                </c:pt>
                <c:pt idx="8">
                  <c:v>64</c:v>
                </c:pt>
                <c:pt idx="9">
                  <c:v>74</c:v>
                </c:pt>
                <c:pt idx="10">
                  <c:v>50</c:v>
                </c:pt>
                <c:pt idx="11">
                  <c:v>55</c:v>
                </c:pt>
                <c:pt idx="12">
                  <c:v>49</c:v>
                </c:pt>
                <c:pt idx="13">
                  <c:v>43</c:v>
                </c:pt>
                <c:pt idx="14">
                  <c:v>52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Input!$R$63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Input!$P$64:$P$78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</c:numCache>
            </c:numRef>
          </c:cat>
          <c:val>
            <c:numRef>
              <c:f>Input!$R$64:$R$78</c:f>
              <c:numCache>
                <c:ptCount val="15"/>
                <c:pt idx="0">
                  <c:v>-25</c:v>
                </c:pt>
                <c:pt idx="1">
                  <c:v>-8</c:v>
                </c:pt>
                <c:pt idx="2">
                  <c:v>6</c:v>
                </c:pt>
                <c:pt idx="3">
                  <c:v>-7</c:v>
                </c:pt>
                <c:pt idx="4">
                  <c:v>-14</c:v>
                </c:pt>
                <c:pt idx="5">
                  <c:v>-15</c:v>
                </c:pt>
                <c:pt idx="6">
                  <c:v>-20</c:v>
                </c:pt>
                <c:pt idx="7">
                  <c:v>-6</c:v>
                </c:pt>
                <c:pt idx="8">
                  <c:v>-16</c:v>
                </c:pt>
                <c:pt idx="9">
                  <c:v>-26</c:v>
                </c:pt>
                <c:pt idx="10">
                  <c:v>-50</c:v>
                </c:pt>
                <c:pt idx="11">
                  <c:v>-55</c:v>
                </c:pt>
                <c:pt idx="12">
                  <c:v>-49</c:v>
                </c:pt>
                <c:pt idx="13">
                  <c:v>-55</c:v>
                </c:pt>
                <c:pt idx="14">
                  <c:v>-64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Input!$S$63</c:f>
              <c:strCache>
                <c:ptCount val="1"/>
                <c:pt idx="0">
                  <c:v>N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Input!$P$64:$P$78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</c:numCache>
            </c:numRef>
          </c:cat>
          <c:val>
            <c:numRef>
              <c:f>Input!$S$64:$S$78</c:f>
              <c:numCache>
                <c:ptCount val="15"/>
                <c:pt idx="0">
                  <c:v>-25</c:v>
                </c:pt>
                <c:pt idx="1">
                  <c:v>-42</c:v>
                </c:pt>
                <c:pt idx="2">
                  <c:v>-56</c:v>
                </c:pt>
                <c:pt idx="3">
                  <c:v>-69</c:v>
                </c:pt>
                <c:pt idx="4">
                  <c:v>-62</c:v>
                </c:pt>
                <c:pt idx="5">
                  <c:v>-61</c:v>
                </c:pt>
                <c:pt idx="6">
                  <c:v>-66</c:v>
                </c:pt>
                <c:pt idx="7">
                  <c:v>-80</c:v>
                </c:pt>
                <c:pt idx="8">
                  <c:v>-70</c:v>
                </c:pt>
                <c:pt idx="9">
                  <c:v>-80</c:v>
                </c:pt>
                <c:pt idx="10">
                  <c:v>-56</c:v>
                </c:pt>
                <c:pt idx="11">
                  <c:v>-51</c:v>
                </c:pt>
                <c:pt idx="12">
                  <c:v>-45</c:v>
                </c:pt>
                <c:pt idx="13">
                  <c:v>-39</c:v>
                </c:pt>
                <c:pt idx="14">
                  <c:v>-30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Input!$T$63</c:f>
              <c:strCache>
                <c:ptCount val="1"/>
                <c:pt idx="0">
                  <c:v>P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Input!$P$64:$P$78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</c:numCache>
            </c:numRef>
          </c:cat>
          <c:val>
            <c:numRef>
              <c:f>Input!$T$64:$T$78</c:f>
              <c:numCache>
                <c:ptCount val="15"/>
                <c:pt idx="0">
                  <c:v>25</c:v>
                </c:pt>
                <c:pt idx="1">
                  <c:v>8</c:v>
                </c:pt>
                <c:pt idx="2">
                  <c:v>22</c:v>
                </c:pt>
                <c:pt idx="3">
                  <c:v>35</c:v>
                </c:pt>
                <c:pt idx="4">
                  <c:v>42</c:v>
                </c:pt>
                <c:pt idx="5">
                  <c:v>41</c:v>
                </c:pt>
                <c:pt idx="6">
                  <c:v>46</c:v>
                </c:pt>
                <c:pt idx="7">
                  <c:v>32</c:v>
                </c:pt>
                <c:pt idx="8">
                  <c:v>22</c:v>
                </c:pt>
                <c:pt idx="9">
                  <c:v>32</c:v>
                </c:pt>
                <c:pt idx="10">
                  <c:v>56</c:v>
                </c:pt>
                <c:pt idx="11">
                  <c:v>51</c:v>
                </c:pt>
                <c:pt idx="12">
                  <c:v>45</c:v>
                </c:pt>
                <c:pt idx="13">
                  <c:v>51</c:v>
                </c:pt>
                <c:pt idx="14">
                  <c:v>42</c:v>
                </c:pt>
              </c:numCache>
            </c:numRef>
          </c:val>
          <c:smooth val="1"/>
        </c:ser>
        <c:marker val="1"/>
        <c:axId val="18572608"/>
        <c:axId val="32935745"/>
      </c:lineChart>
      <c:catAx>
        <c:axId val="18572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35745"/>
        <c:crosses val="autoZero"/>
        <c:auto val="1"/>
        <c:lblOffset val="100"/>
        <c:noMultiLvlLbl val="0"/>
      </c:catAx>
      <c:valAx>
        <c:axId val="32935745"/>
        <c:scaling>
          <c:orientation val="minMax"/>
          <c:max val="100"/>
          <c:min val="-1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72608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55"/>
          <c:y val="0.12475"/>
          <c:w val="0.055"/>
          <c:h val="0.3872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10225"/>
          <c:w val="0.926"/>
          <c:h val="0.88625"/>
        </c:manualLayout>
      </c:layout>
      <c:lineChart>
        <c:grouping val="standard"/>
        <c:varyColors val="0"/>
        <c:ser>
          <c:idx val="0"/>
          <c:order val="0"/>
          <c:tx>
            <c:strRef>
              <c:f>Input!$Q$46</c:f>
              <c:strCache>
                <c:ptCount val="1"/>
                <c:pt idx="0">
                  <c:v>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Input!$P$47:$P$58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</c:numCache>
            </c:numRef>
          </c:cat>
          <c:val>
            <c:numRef>
              <c:f>Input!$Q$47:$Q$58</c:f>
              <c:numCache>
                <c:ptCount val="12"/>
                <c:pt idx="0">
                  <c:v>21</c:v>
                </c:pt>
                <c:pt idx="1">
                  <c:v>37</c:v>
                </c:pt>
                <c:pt idx="2">
                  <c:v>35</c:v>
                </c:pt>
                <c:pt idx="3">
                  <c:v>51</c:v>
                </c:pt>
                <c:pt idx="4">
                  <c:v>57</c:v>
                </c:pt>
                <c:pt idx="5">
                  <c:v>30</c:v>
                </c:pt>
                <c:pt idx="6">
                  <c:v>44</c:v>
                </c:pt>
                <c:pt idx="7">
                  <c:v>45</c:v>
                </c:pt>
                <c:pt idx="8">
                  <c:v>48</c:v>
                </c:pt>
                <c:pt idx="9">
                  <c:v>35</c:v>
                </c:pt>
                <c:pt idx="10">
                  <c:v>29</c:v>
                </c:pt>
                <c:pt idx="11">
                  <c:v>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Input!$R$46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Input!$P$47:$P$58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</c:numCache>
            </c:numRef>
          </c:cat>
          <c:val>
            <c:numRef>
              <c:f>Input!$R$47:$R$58</c:f>
              <c:numCache>
                <c:ptCount val="12"/>
                <c:pt idx="0">
                  <c:v>-21</c:v>
                </c:pt>
                <c:pt idx="1">
                  <c:v>-37</c:v>
                </c:pt>
                <c:pt idx="2">
                  <c:v>-39</c:v>
                </c:pt>
                <c:pt idx="3">
                  <c:v>-55</c:v>
                </c:pt>
                <c:pt idx="4">
                  <c:v>-61</c:v>
                </c:pt>
                <c:pt idx="5">
                  <c:v>-88</c:v>
                </c:pt>
                <c:pt idx="6">
                  <c:v>-102</c:v>
                </c:pt>
                <c:pt idx="7">
                  <c:v>-103</c:v>
                </c:pt>
                <c:pt idx="8">
                  <c:v>-100</c:v>
                </c:pt>
                <c:pt idx="9">
                  <c:v>-87</c:v>
                </c:pt>
                <c:pt idx="10">
                  <c:v>-81</c:v>
                </c:pt>
                <c:pt idx="11">
                  <c:v>-88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Input!$S$46</c:f>
              <c:strCache>
                <c:ptCount val="1"/>
                <c:pt idx="0">
                  <c:v>N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Input!$P$47:$P$58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</c:numCache>
            </c:numRef>
          </c:cat>
          <c:val>
            <c:numRef>
              <c:f>Input!$S$47:$S$58</c:f>
              <c:numCache>
                <c:ptCount val="12"/>
                <c:pt idx="0">
                  <c:v>-21</c:v>
                </c:pt>
                <c:pt idx="1">
                  <c:v>-5</c:v>
                </c:pt>
                <c:pt idx="2">
                  <c:v>-3</c:v>
                </c:pt>
                <c:pt idx="3">
                  <c:v>-19</c:v>
                </c:pt>
                <c:pt idx="4">
                  <c:v>-13</c:v>
                </c:pt>
                <c:pt idx="5">
                  <c:v>14</c:v>
                </c:pt>
                <c:pt idx="6">
                  <c:v>0</c:v>
                </c:pt>
                <c:pt idx="7">
                  <c:v>1</c:v>
                </c:pt>
                <c:pt idx="8">
                  <c:v>-2</c:v>
                </c:pt>
                <c:pt idx="9">
                  <c:v>11</c:v>
                </c:pt>
                <c:pt idx="10">
                  <c:v>5</c:v>
                </c:pt>
                <c:pt idx="11">
                  <c:v>12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Input!$T$46</c:f>
              <c:strCache>
                <c:ptCount val="1"/>
                <c:pt idx="0">
                  <c:v>P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Input!$P$47:$P$58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</c:numCache>
            </c:numRef>
          </c:cat>
          <c:val>
            <c:numRef>
              <c:f>Input!$T$47:$T$58</c:f>
              <c:numCache>
                <c:ptCount val="12"/>
                <c:pt idx="0">
                  <c:v>21</c:v>
                </c:pt>
                <c:pt idx="1">
                  <c:v>5</c:v>
                </c:pt>
                <c:pt idx="2">
                  <c:v>7</c:v>
                </c:pt>
                <c:pt idx="3">
                  <c:v>23</c:v>
                </c:pt>
                <c:pt idx="4">
                  <c:v>17</c:v>
                </c:pt>
                <c:pt idx="5">
                  <c:v>44</c:v>
                </c:pt>
                <c:pt idx="6">
                  <c:v>58</c:v>
                </c:pt>
                <c:pt idx="7">
                  <c:v>57</c:v>
                </c:pt>
                <c:pt idx="8">
                  <c:v>54</c:v>
                </c:pt>
                <c:pt idx="9">
                  <c:v>41</c:v>
                </c:pt>
                <c:pt idx="10">
                  <c:v>47</c:v>
                </c:pt>
                <c:pt idx="11">
                  <c:v>54</c:v>
                </c:pt>
              </c:numCache>
            </c:numRef>
          </c:val>
          <c:smooth val="1"/>
        </c:ser>
        <c:marker val="1"/>
        <c:axId val="27986250"/>
        <c:axId val="50549659"/>
      </c:lineChart>
      <c:catAx>
        <c:axId val="27986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49659"/>
        <c:crosses val="autoZero"/>
        <c:auto val="1"/>
        <c:lblOffset val="100"/>
        <c:noMultiLvlLbl val="0"/>
      </c:catAx>
      <c:valAx>
        <c:axId val="50549659"/>
        <c:scaling>
          <c:orientation val="minMax"/>
          <c:max val="100"/>
          <c:min val="-1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86250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325"/>
          <c:y val="0.15025"/>
          <c:w val="0.07475"/>
          <c:h val="0.373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10225"/>
          <c:w val="0.92575"/>
          <c:h val="0.88625"/>
        </c:manualLayout>
      </c:layout>
      <c:lineChart>
        <c:grouping val="standard"/>
        <c:varyColors val="0"/>
        <c:ser>
          <c:idx val="0"/>
          <c:order val="0"/>
          <c:tx>
            <c:strRef>
              <c:f>Input!$Q$20</c:f>
              <c:strCache>
                <c:ptCount val="1"/>
                <c:pt idx="0">
                  <c:v>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Input!$P$21:$P$41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Input!$Q$21:$Q$41</c:f>
              <c:numCache>
                <c:ptCount val="21"/>
                <c:pt idx="0">
                  <c:v>10</c:v>
                </c:pt>
                <c:pt idx="1">
                  <c:v>-12</c:v>
                </c:pt>
                <c:pt idx="2">
                  <c:v>-17</c:v>
                </c:pt>
                <c:pt idx="3">
                  <c:v>0</c:v>
                </c:pt>
                <c:pt idx="4">
                  <c:v>10</c:v>
                </c:pt>
                <c:pt idx="5">
                  <c:v>20</c:v>
                </c:pt>
                <c:pt idx="6">
                  <c:v>7</c:v>
                </c:pt>
                <c:pt idx="7">
                  <c:v>-4</c:v>
                </c:pt>
                <c:pt idx="8">
                  <c:v>-5</c:v>
                </c:pt>
                <c:pt idx="9">
                  <c:v>-14</c:v>
                </c:pt>
                <c:pt idx="10">
                  <c:v>-7</c:v>
                </c:pt>
                <c:pt idx="11">
                  <c:v>-22</c:v>
                </c:pt>
                <c:pt idx="12">
                  <c:v>-16</c:v>
                </c:pt>
                <c:pt idx="13">
                  <c:v>-18</c:v>
                </c:pt>
                <c:pt idx="14">
                  <c:v>1</c:v>
                </c:pt>
                <c:pt idx="15">
                  <c:v>9</c:v>
                </c:pt>
                <c:pt idx="16">
                  <c:v>-1</c:v>
                </c:pt>
                <c:pt idx="17">
                  <c:v>3</c:v>
                </c:pt>
                <c:pt idx="18">
                  <c:v>-2</c:v>
                </c:pt>
                <c:pt idx="19">
                  <c:v>-12</c:v>
                </c:pt>
                <c:pt idx="20">
                  <c:v>-6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Input!$R$20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Input!$P$21:$P$41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Input!$R$21:$R$41</c:f>
              <c:numCache>
                <c:ptCount val="21"/>
                <c:pt idx="0">
                  <c:v>-10</c:v>
                </c:pt>
                <c:pt idx="1">
                  <c:v>12</c:v>
                </c:pt>
                <c:pt idx="2">
                  <c:v>7</c:v>
                </c:pt>
                <c:pt idx="3">
                  <c:v>-10</c:v>
                </c:pt>
                <c:pt idx="4">
                  <c:v>-20</c:v>
                </c:pt>
                <c:pt idx="5">
                  <c:v>-10</c:v>
                </c:pt>
                <c:pt idx="6">
                  <c:v>3</c:v>
                </c:pt>
                <c:pt idx="7">
                  <c:v>14</c:v>
                </c:pt>
                <c:pt idx="8">
                  <c:v>13</c:v>
                </c:pt>
                <c:pt idx="9">
                  <c:v>22</c:v>
                </c:pt>
                <c:pt idx="10">
                  <c:v>15</c:v>
                </c:pt>
                <c:pt idx="11">
                  <c:v>0</c:v>
                </c:pt>
                <c:pt idx="12">
                  <c:v>-6</c:v>
                </c:pt>
                <c:pt idx="13">
                  <c:v>-4</c:v>
                </c:pt>
                <c:pt idx="14">
                  <c:v>15</c:v>
                </c:pt>
                <c:pt idx="15">
                  <c:v>7</c:v>
                </c:pt>
                <c:pt idx="16">
                  <c:v>17</c:v>
                </c:pt>
                <c:pt idx="17">
                  <c:v>21</c:v>
                </c:pt>
                <c:pt idx="18">
                  <c:v>26</c:v>
                </c:pt>
                <c:pt idx="19">
                  <c:v>36</c:v>
                </c:pt>
                <c:pt idx="20">
                  <c:v>42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Input!$S$20</c:f>
              <c:strCache>
                <c:ptCount val="1"/>
                <c:pt idx="0">
                  <c:v>N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Input!$P$21:$P$41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Input!$S$21:$S$41</c:f>
              <c:numCache>
                <c:ptCount val="21"/>
                <c:pt idx="0">
                  <c:v>10</c:v>
                </c:pt>
                <c:pt idx="1">
                  <c:v>32</c:v>
                </c:pt>
                <c:pt idx="2">
                  <c:v>37</c:v>
                </c:pt>
                <c:pt idx="3">
                  <c:v>54</c:v>
                </c:pt>
                <c:pt idx="4">
                  <c:v>44</c:v>
                </c:pt>
                <c:pt idx="5">
                  <c:v>34</c:v>
                </c:pt>
                <c:pt idx="6">
                  <c:v>47</c:v>
                </c:pt>
                <c:pt idx="7">
                  <c:v>36</c:v>
                </c:pt>
                <c:pt idx="8">
                  <c:v>37</c:v>
                </c:pt>
                <c:pt idx="9">
                  <c:v>46</c:v>
                </c:pt>
                <c:pt idx="10">
                  <c:v>53</c:v>
                </c:pt>
                <c:pt idx="11">
                  <c:v>68</c:v>
                </c:pt>
                <c:pt idx="12">
                  <c:v>62</c:v>
                </c:pt>
                <c:pt idx="13">
                  <c:v>60</c:v>
                </c:pt>
                <c:pt idx="14">
                  <c:v>41</c:v>
                </c:pt>
                <c:pt idx="15">
                  <c:v>33</c:v>
                </c:pt>
                <c:pt idx="16">
                  <c:v>23</c:v>
                </c:pt>
                <c:pt idx="17">
                  <c:v>19</c:v>
                </c:pt>
                <c:pt idx="18">
                  <c:v>24</c:v>
                </c:pt>
                <c:pt idx="19">
                  <c:v>14</c:v>
                </c:pt>
                <c:pt idx="20">
                  <c:v>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Input!$T$20</c:f>
              <c:strCache>
                <c:ptCount val="1"/>
                <c:pt idx="0">
                  <c:v>P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Input!$P$21:$P$41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Input!$T$21:$T$41</c:f>
              <c:numCache>
                <c:ptCount val="21"/>
                <c:pt idx="0">
                  <c:v>-10</c:v>
                </c:pt>
                <c:pt idx="1">
                  <c:v>-32</c:v>
                </c:pt>
                <c:pt idx="2">
                  <c:v>-27</c:v>
                </c:pt>
                <c:pt idx="3">
                  <c:v>-44</c:v>
                </c:pt>
                <c:pt idx="4">
                  <c:v>-34</c:v>
                </c:pt>
                <c:pt idx="5">
                  <c:v>-44</c:v>
                </c:pt>
                <c:pt idx="6">
                  <c:v>-57</c:v>
                </c:pt>
                <c:pt idx="7">
                  <c:v>-46</c:v>
                </c:pt>
                <c:pt idx="8">
                  <c:v>-45</c:v>
                </c:pt>
                <c:pt idx="9">
                  <c:v>-54</c:v>
                </c:pt>
                <c:pt idx="10">
                  <c:v>-61</c:v>
                </c:pt>
                <c:pt idx="11">
                  <c:v>-46</c:v>
                </c:pt>
                <c:pt idx="12">
                  <c:v>-40</c:v>
                </c:pt>
                <c:pt idx="13">
                  <c:v>-38</c:v>
                </c:pt>
                <c:pt idx="14">
                  <c:v>-57</c:v>
                </c:pt>
                <c:pt idx="15">
                  <c:v>-49</c:v>
                </c:pt>
                <c:pt idx="16">
                  <c:v>-39</c:v>
                </c:pt>
                <c:pt idx="17">
                  <c:v>-43</c:v>
                </c:pt>
                <c:pt idx="18">
                  <c:v>-48</c:v>
                </c:pt>
                <c:pt idx="19">
                  <c:v>-38</c:v>
                </c:pt>
                <c:pt idx="20">
                  <c:v>-44</c:v>
                </c:pt>
              </c:numCache>
            </c:numRef>
          </c:val>
          <c:smooth val="1"/>
        </c:ser>
        <c:marker val="1"/>
        <c:axId val="52293748"/>
        <c:axId val="881685"/>
      </c:lineChart>
      <c:catAx>
        <c:axId val="52293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1685"/>
        <c:crosses val="autoZero"/>
        <c:auto val="1"/>
        <c:lblOffset val="100"/>
        <c:noMultiLvlLbl val="0"/>
      </c:catAx>
      <c:valAx>
        <c:axId val="881685"/>
        <c:scaling>
          <c:orientation val="minMax"/>
          <c:max val="100"/>
          <c:min val="-1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93748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"/>
          <c:y val="0.066"/>
          <c:w val="0.07225"/>
          <c:h val="0.300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Clapham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89"/>
          <c:w val="0.93375"/>
          <c:h val="0.8995"/>
        </c:manualLayout>
      </c:layout>
      <c:lineChart>
        <c:grouping val="standard"/>
        <c:varyColors val="0"/>
        <c:ser>
          <c:idx val="1"/>
          <c:order val="0"/>
          <c:tx>
            <c:strRef>
              <c:f>Input!$Q$3</c:f>
              <c:strCache>
                <c:ptCount val="1"/>
                <c:pt idx="0">
                  <c:v>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Input!$P$4:$P$15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</c:numCache>
            </c:numRef>
          </c:cat>
          <c:val>
            <c:numRef>
              <c:f>Input!$Q$4:$Q$15</c:f>
              <c:numCache>
                <c:ptCount val="12"/>
                <c:pt idx="0">
                  <c:v>14</c:v>
                </c:pt>
                <c:pt idx="1">
                  <c:v>28</c:v>
                </c:pt>
                <c:pt idx="2">
                  <c:v>69</c:v>
                </c:pt>
                <c:pt idx="3">
                  <c:v>77</c:v>
                </c:pt>
                <c:pt idx="4">
                  <c:v>68</c:v>
                </c:pt>
                <c:pt idx="5">
                  <c:v>90</c:v>
                </c:pt>
                <c:pt idx="6">
                  <c:v>97</c:v>
                </c:pt>
                <c:pt idx="7">
                  <c:v>87</c:v>
                </c:pt>
                <c:pt idx="8">
                  <c:v>82</c:v>
                </c:pt>
                <c:pt idx="9">
                  <c:v>66</c:v>
                </c:pt>
                <c:pt idx="10">
                  <c:v>63</c:v>
                </c:pt>
                <c:pt idx="11">
                  <c:v>72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Input!$R$3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Input!$P$4:$P$15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</c:numCache>
            </c:numRef>
          </c:cat>
          <c:val>
            <c:numRef>
              <c:f>Input!$R$4:$R$15</c:f>
              <c:numCache>
                <c:ptCount val="12"/>
                <c:pt idx="0">
                  <c:v>-14</c:v>
                </c:pt>
                <c:pt idx="1">
                  <c:v>-28</c:v>
                </c:pt>
                <c:pt idx="2">
                  <c:v>13</c:v>
                </c:pt>
                <c:pt idx="3">
                  <c:v>5</c:v>
                </c:pt>
                <c:pt idx="4">
                  <c:v>14</c:v>
                </c:pt>
                <c:pt idx="5">
                  <c:v>36</c:v>
                </c:pt>
                <c:pt idx="6">
                  <c:v>29</c:v>
                </c:pt>
                <c:pt idx="7">
                  <c:v>19</c:v>
                </c:pt>
                <c:pt idx="8">
                  <c:v>24</c:v>
                </c:pt>
                <c:pt idx="9">
                  <c:v>8</c:v>
                </c:pt>
                <c:pt idx="10">
                  <c:v>11</c:v>
                </c:pt>
                <c:pt idx="11">
                  <c:v>2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Input!$S$3</c:f>
              <c:strCache>
                <c:ptCount val="1"/>
                <c:pt idx="0">
                  <c:v>N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Input!$P$4:$P$15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</c:numCache>
            </c:numRef>
          </c:cat>
          <c:val>
            <c:numRef>
              <c:f>Input!$S$4:$S$15</c:f>
              <c:numCache>
                <c:ptCount val="12"/>
                <c:pt idx="0">
                  <c:v>14</c:v>
                </c:pt>
                <c:pt idx="1">
                  <c:v>0</c:v>
                </c:pt>
                <c:pt idx="2">
                  <c:v>-41</c:v>
                </c:pt>
                <c:pt idx="3">
                  <c:v>-33</c:v>
                </c:pt>
                <c:pt idx="4">
                  <c:v>-24</c:v>
                </c:pt>
                <c:pt idx="5">
                  <c:v>-46</c:v>
                </c:pt>
                <c:pt idx="6">
                  <c:v>-39</c:v>
                </c:pt>
                <c:pt idx="7">
                  <c:v>-29</c:v>
                </c:pt>
                <c:pt idx="8">
                  <c:v>-24</c:v>
                </c:pt>
                <c:pt idx="9">
                  <c:v>-8</c:v>
                </c:pt>
                <c:pt idx="10">
                  <c:v>-11</c:v>
                </c:pt>
                <c:pt idx="11">
                  <c:v>-20</c:v>
                </c:pt>
              </c:numCache>
            </c:numRef>
          </c:val>
          <c:smooth val="1"/>
        </c:ser>
        <c:ser>
          <c:idx val="4"/>
          <c:order val="3"/>
          <c:tx>
            <c:strRef>
              <c:f>Input!$T$3</c:f>
              <c:strCache>
                <c:ptCount val="1"/>
                <c:pt idx="0">
                  <c:v>P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Input!$P$4:$P$15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</c:numCache>
            </c:numRef>
          </c:cat>
          <c:val>
            <c:numRef>
              <c:f>Input!$T$4:$T$15</c:f>
              <c:numCache>
                <c:ptCount val="12"/>
                <c:pt idx="0">
                  <c:v>-14</c:v>
                </c:pt>
                <c:pt idx="1">
                  <c:v>0</c:v>
                </c:pt>
                <c:pt idx="2">
                  <c:v>-41</c:v>
                </c:pt>
                <c:pt idx="3">
                  <c:v>-49</c:v>
                </c:pt>
                <c:pt idx="4">
                  <c:v>-58</c:v>
                </c:pt>
                <c:pt idx="5">
                  <c:v>-80</c:v>
                </c:pt>
                <c:pt idx="6">
                  <c:v>-87</c:v>
                </c:pt>
                <c:pt idx="7">
                  <c:v>-77</c:v>
                </c:pt>
                <c:pt idx="8">
                  <c:v>-82</c:v>
                </c:pt>
                <c:pt idx="9">
                  <c:v>-66</c:v>
                </c:pt>
                <c:pt idx="10">
                  <c:v>-63</c:v>
                </c:pt>
                <c:pt idx="11">
                  <c:v>-54</c:v>
                </c:pt>
              </c:numCache>
            </c:numRef>
          </c:val>
          <c:smooth val="1"/>
        </c:ser>
        <c:marker val="1"/>
        <c:axId val="7935166"/>
        <c:axId val="4307631"/>
      </c:lineChart>
      <c:catAx>
        <c:axId val="7935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7631"/>
        <c:crosses val="autoZero"/>
        <c:auto val="1"/>
        <c:lblOffset val="100"/>
        <c:noMultiLvlLbl val="0"/>
      </c:catAx>
      <c:valAx>
        <c:axId val="4307631"/>
        <c:scaling>
          <c:orientation val="minMax"/>
          <c:max val="100"/>
          <c:min val="-1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35166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625"/>
          <c:y val="0.26825"/>
          <c:w val="0.057"/>
          <c:h val="0.250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Congresses!$B$1</c:f>
              <c:strCache>
                <c:ptCount val="1"/>
                <c:pt idx="0">
                  <c:v>Dave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og"/>
            <c:dispEq val="0"/>
            <c:dispRSqr val="0"/>
          </c:trendline>
          <c:cat>
            <c:strRef>
              <c:f>Congresses!$A$2:$A$9</c:f>
              <c:strCache/>
            </c:strRef>
          </c:cat>
          <c:val>
            <c:numRef>
              <c:f>Congresses!$B$2:$B$9</c:f>
              <c:numCache>
                <c:ptCount val="8"/>
                <c:pt idx="0">
                  <c:v>72</c:v>
                </c:pt>
                <c:pt idx="1">
                  <c:v>-6</c:v>
                </c:pt>
                <c:pt idx="2">
                  <c:v>22</c:v>
                </c:pt>
                <c:pt idx="3">
                  <c:v>52</c:v>
                </c:pt>
                <c:pt idx="4">
                  <c:v>71</c:v>
                </c:pt>
                <c:pt idx="5">
                  <c:v>45</c:v>
                </c:pt>
                <c:pt idx="6">
                  <c:v>38</c:v>
                </c:pt>
              </c:numCache>
            </c:numRef>
          </c:val>
        </c:ser>
        <c:axId val="33801584"/>
        <c:axId val="35778801"/>
      </c:barChart>
      <c:catAx>
        <c:axId val="33801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78801"/>
        <c:crosses val="autoZero"/>
        <c:auto val="1"/>
        <c:lblOffset val="100"/>
        <c:noMultiLvlLbl val="0"/>
      </c:catAx>
      <c:valAx>
        <c:axId val="357788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01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Congresses!$C$1</c:f>
              <c:strCache>
                <c:ptCount val="1"/>
                <c:pt idx="0">
                  <c:v>Neil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og"/>
            <c:dispEq val="0"/>
            <c:dispRSqr val="0"/>
          </c:trendline>
          <c:cat>
            <c:strRef>
              <c:f>Congresses!$A$2:$A$9</c:f>
              <c:strCache/>
            </c:strRef>
          </c:cat>
          <c:val>
            <c:numRef>
              <c:f>Congresses!$C$2:$C$9</c:f>
              <c:numCache>
                <c:ptCount val="8"/>
                <c:pt idx="0">
                  <c:v>-20</c:v>
                </c:pt>
                <c:pt idx="1">
                  <c:v>8</c:v>
                </c:pt>
                <c:pt idx="2">
                  <c:v>12</c:v>
                </c:pt>
                <c:pt idx="3">
                  <c:v>-30</c:v>
                </c:pt>
                <c:pt idx="4">
                  <c:v>-15</c:v>
                </c:pt>
                <c:pt idx="5">
                  <c:v>-43</c:v>
                </c:pt>
                <c:pt idx="6">
                  <c:v>8</c:v>
                </c:pt>
              </c:numCache>
            </c:numRef>
          </c:val>
        </c:ser>
        <c:axId val="53573754"/>
        <c:axId val="12401739"/>
      </c:barChart>
      <c:catAx>
        <c:axId val="53573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01739"/>
        <c:crosses val="autoZero"/>
        <c:auto val="1"/>
        <c:lblOffset val="100"/>
        <c:noMultiLvlLbl val="0"/>
      </c:catAx>
      <c:valAx>
        <c:axId val="124017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573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Congresses!$D$1</c:f>
              <c:strCache>
                <c:ptCount val="1"/>
                <c:pt idx="0">
                  <c:v>Kevin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og"/>
            <c:dispEq val="0"/>
            <c:dispRSqr val="0"/>
          </c:trendline>
          <c:cat>
            <c:strRef>
              <c:f>Congresses!$A$2:$A$9</c:f>
              <c:strCache/>
            </c:strRef>
          </c:cat>
          <c:val>
            <c:numRef>
              <c:f>Congresses!$D$2:$D$9</c:f>
              <c:numCache>
                <c:ptCount val="8"/>
                <c:pt idx="0">
                  <c:v>2</c:v>
                </c:pt>
                <c:pt idx="1">
                  <c:v>42</c:v>
                </c:pt>
                <c:pt idx="2">
                  <c:v>-88</c:v>
                </c:pt>
                <c:pt idx="3">
                  <c:v>-64</c:v>
                </c:pt>
                <c:pt idx="4">
                  <c:v>-19</c:v>
                </c:pt>
                <c:pt idx="5">
                  <c:v>1</c:v>
                </c:pt>
                <c:pt idx="6">
                  <c:v>-36</c:v>
                </c:pt>
              </c:numCache>
            </c:numRef>
          </c:val>
        </c:ser>
        <c:axId val="44506788"/>
        <c:axId val="65016773"/>
      </c:barChart>
      <c:catAx>
        <c:axId val="44506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016773"/>
        <c:crosses val="autoZero"/>
        <c:auto val="1"/>
        <c:lblOffset val="100"/>
        <c:noMultiLvlLbl val="0"/>
      </c:catAx>
      <c:valAx>
        <c:axId val="650167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506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Congresses!$E$1</c:f>
              <c:strCache>
                <c:ptCount val="1"/>
                <c:pt idx="0">
                  <c:v>Paul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og"/>
            <c:dispEq val="0"/>
            <c:dispRSqr val="0"/>
          </c:trendline>
          <c:cat>
            <c:strRef>
              <c:f>Congresses!$A$2:$A$9</c:f>
              <c:strCache/>
            </c:strRef>
          </c:cat>
          <c:val>
            <c:numRef>
              <c:f>Congresses!$E$2:$E$9</c:f>
              <c:numCache>
                <c:ptCount val="8"/>
                <c:pt idx="0">
                  <c:v>-54</c:v>
                </c:pt>
                <c:pt idx="1">
                  <c:v>-44</c:v>
                </c:pt>
                <c:pt idx="2">
                  <c:v>54</c:v>
                </c:pt>
                <c:pt idx="3">
                  <c:v>42</c:v>
                </c:pt>
                <c:pt idx="4">
                  <c:v>-37</c:v>
                </c:pt>
                <c:pt idx="5">
                  <c:v>-3</c:v>
                </c:pt>
                <c:pt idx="6">
                  <c:v>-10</c:v>
                </c:pt>
              </c:numCache>
            </c:numRef>
          </c:val>
        </c:ser>
        <c:axId val="48280046"/>
        <c:axId val="31867231"/>
      </c:barChart>
      <c:catAx>
        <c:axId val="48280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67231"/>
        <c:crosses val="autoZero"/>
        <c:auto val="1"/>
        <c:lblOffset val="100"/>
        <c:noMultiLvlLbl val="0"/>
      </c:catAx>
      <c:valAx>
        <c:axId val="318672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80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Second Round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"/>
          <c:w val="0.926"/>
          <c:h val="0.8985"/>
        </c:manualLayout>
      </c:layout>
      <c:lineChart>
        <c:grouping val="standard"/>
        <c:varyColors val="0"/>
        <c:ser>
          <c:idx val="0"/>
          <c:order val="0"/>
          <c:tx>
            <c:strRef>
              <c:f>Cumulative!$Q$68</c:f>
              <c:strCache>
                <c:ptCount val="1"/>
                <c:pt idx="0">
                  <c:v>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Cumulative!$P$69:$P$122</c:f>
              <c:numCache>
                <c:ptCount val="5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29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  <c:pt idx="19">
                  <c:v>37</c:v>
                </c:pt>
                <c:pt idx="20">
                  <c:v>39</c:v>
                </c:pt>
                <c:pt idx="21">
                  <c:v>41</c:v>
                </c:pt>
                <c:pt idx="22">
                  <c:v>43</c:v>
                </c:pt>
                <c:pt idx="23">
                  <c:v>45</c:v>
                </c:pt>
                <c:pt idx="24">
                  <c:v>47</c:v>
                </c:pt>
                <c:pt idx="25">
                  <c:v>49</c:v>
                </c:pt>
                <c:pt idx="26">
                  <c:v>51</c:v>
                </c:pt>
                <c:pt idx="27">
                  <c:v>53</c:v>
                </c:pt>
                <c:pt idx="28">
                  <c:v>55</c:v>
                </c:pt>
                <c:pt idx="29">
                  <c:v>57</c:v>
                </c:pt>
                <c:pt idx="30">
                  <c:v>59</c:v>
                </c:pt>
                <c:pt idx="31">
                  <c:v>61</c:v>
                </c:pt>
                <c:pt idx="32">
                  <c:v>63</c:v>
                </c:pt>
                <c:pt idx="33">
                  <c:v>65</c:v>
                </c:pt>
                <c:pt idx="34">
                  <c:v>67</c:v>
                </c:pt>
                <c:pt idx="35">
                  <c:v>69</c:v>
                </c:pt>
                <c:pt idx="36">
                  <c:v>71</c:v>
                </c:pt>
                <c:pt idx="37">
                  <c:v>73</c:v>
                </c:pt>
                <c:pt idx="38">
                  <c:v>75</c:v>
                </c:pt>
                <c:pt idx="39">
                  <c:v>77</c:v>
                </c:pt>
                <c:pt idx="40">
                  <c:v>79</c:v>
                </c:pt>
                <c:pt idx="41">
                  <c:v>81</c:v>
                </c:pt>
                <c:pt idx="42">
                  <c:v>83</c:v>
                </c:pt>
                <c:pt idx="43">
                  <c:v>85</c:v>
                </c:pt>
                <c:pt idx="44">
                  <c:v>87</c:v>
                </c:pt>
                <c:pt idx="45">
                  <c:v>89</c:v>
                </c:pt>
                <c:pt idx="46">
                  <c:v>91</c:v>
                </c:pt>
                <c:pt idx="47">
                  <c:v>93</c:v>
                </c:pt>
                <c:pt idx="48">
                  <c:v>95</c:v>
                </c:pt>
                <c:pt idx="49">
                  <c:v>97</c:v>
                </c:pt>
                <c:pt idx="50">
                  <c:v>99</c:v>
                </c:pt>
                <c:pt idx="51">
                  <c:v>100</c:v>
                </c:pt>
                <c:pt idx="52">
                  <c:v>101</c:v>
                </c:pt>
                <c:pt idx="53">
                  <c:v>102</c:v>
                </c:pt>
              </c:numCache>
            </c:numRef>
          </c:cat>
          <c:val>
            <c:numRef>
              <c:f>Cumulative!$Q$69:$Q$122</c:f>
              <c:numCache>
                <c:ptCount val="54"/>
                <c:pt idx="0">
                  <c:v>30</c:v>
                </c:pt>
                <c:pt idx="1">
                  <c:v>44</c:v>
                </c:pt>
                <c:pt idx="2">
                  <c:v>23</c:v>
                </c:pt>
                <c:pt idx="3">
                  <c:v>22</c:v>
                </c:pt>
                <c:pt idx="4">
                  <c:v>-3</c:v>
                </c:pt>
                <c:pt idx="5">
                  <c:v>14</c:v>
                </c:pt>
                <c:pt idx="6">
                  <c:v>30</c:v>
                </c:pt>
                <c:pt idx="7">
                  <c:v>49</c:v>
                </c:pt>
                <c:pt idx="8">
                  <c:v>73</c:v>
                </c:pt>
                <c:pt idx="9">
                  <c:v>64</c:v>
                </c:pt>
                <c:pt idx="10">
                  <c:v>69</c:v>
                </c:pt>
                <c:pt idx="11">
                  <c:v>72</c:v>
                </c:pt>
                <c:pt idx="12">
                  <c:v>62</c:v>
                </c:pt>
                <c:pt idx="13">
                  <c:v>66</c:v>
                </c:pt>
                <c:pt idx="14">
                  <c:v>71</c:v>
                </c:pt>
                <c:pt idx="15">
                  <c:v>70</c:v>
                </c:pt>
                <c:pt idx="16">
                  <c:v>68</c:v>
                </c:pt>
                <c:pt idx="17">
                  <c:v>83</c:v>
                </c:pt>
                <c:pt idx="18">
                  <c:v>88</c:v>
                </c:pt>
                <c:pt idx="19">
                  <c:v>116</c:v>
                </c:pt>
                <c:pt idx="20">
                  <c:v>116</c:v>
                </c:pt>
                <c:pt idx="21">
                  <c:v>113</c:v>
                </c:pt>
                <c:pt idx="22">
                  <c:v>91</c:v>
                </c:pt>
                <c:pt idx="23">
                  <c:v>83</c:v>
                </c:pt>
                <c:pt idx="24">
                  <c:v>90</c:v>
                </c:pt>
                <c:pt idx="25">
                  <c:v>89</c:v>
                </c:pt>
                <c:pt idx="26">
                  <c:v>80</c:v>
                </c:pt>
                <c:pt idx="27">
                  <c:v>73</c:v>
                </c:pt>
                <c:pt idx="28">
                  <c:v>93</c:v>
                </c:pt>
                <c:pt idx="29">
                  <c:v>116</c:v>
                </c:pt>
                <c:pt idx="30">
                  <c:v>106</c:v>
                </c:pt>
                <c:pt idx="31">
                  <c:v>130</c:v>
                </c:pt>
                <c:pt idx="32">
                  <c:v>134</c:v>
                </c:pt>
                <c:pt idx="33">
                  <c:v>152</c:v>
                </c:pt>
                <c:pt idx="34">
                  <c:v>139</c:v>
                </c:pt>
                <c:pt idx="35">
                  <c:v>144</c:v>
                </c:pt>
                <c:pt idx="36">
                  <c:v>138</c:v>
                </c:pt>
                <c:pt idx="37">
                  <c:v>120</c:v>
                </c:pt>
                <c:pt idx="38">
                  <c:v>118</c:v>
                </c:pt>
                <c:pt idx="39">
                  <c:v>115</c:v>
                </c:pt>
                <c:pt idx="40">
                  <c:v>109</c:v>
                </c:pt>
                <c:pt idx="41">
                  <c:v>99</c:v>
                </c:pt>
                <c:pt idx="42">
                  <c:v>119</c:v>
                </c:pt>
                <c:pt idx="43">
                  <c:v>131</c:v>
                </c:pt>
                <c:pt idx="44">
                  <c:v>121</c:v>
                </c:pt>
                <c:pt idx="45">
                  <c:v>126</c:v>
                </c:pt>
                <c:pt idx="46">
                  <c:v>125</c:v>
                </c:pt>
                <c:pt idx="47">
                  <c:v>161</c:v>
                </c:pt>
                <c:pt idx="48">
                  <c:v>138</c:v>
                </c:pt>
                <c:pt idx="49">
                  <c:v>154</c:v>
                </c:pt>
                <c:pt idx="50">
                  <c:v>156</c:v>
                </c:pt>
                <c:pt idx="51">
                  <c:v>161</c:v>
                </c:pt>
                <c:pt idx="52">
                  <c:v>160</c:v>
                </c:pt>
                <c:pt idx="53">
                  <c:v>148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Cumulative!$R$68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Cumulative!$P$69:$P$122</c:f>
              <c:numCache>
                <c:ptCount val="5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29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  <c:pt idx="19">
                  <c:v>37</c:v>
                </c:pt>
                <c:pt idx="20">
                  <c:v>39</c:v>
                </c:pt>
                <c:pt idx="21">
                  <c:v>41</c:v>
                </c:pt>
                <c:pt idx="22">
                  <c:v>43</c:v>
                </c:pt>
                <c:pt idx="23">
                  <c:v>45</c:v>
                </c:pt>
                <c:pt idx="24">
                  <c:v>47</c:v>
                </c:pt>
                <c:pt idx="25">
                  <c:v>49</c:v>
                </c:pt>
                <c:pt idx="26">
                  <c:v>51</c:v>
                </c:pt>
                <c:pt idx="27">
                  <c:v>53</c:v>
                </c:pt>
                <c:pt idx="28">
                  <c:v>55</c:v>
                </c:pt>
                <c:pt idx="29">
                  <c:v>57</c:v>
                </c:pt>
                <c:pt idx="30">
                  <c:v>59</c:v>
                </c:pt>
                <c:pt idx="31">
                  <c:v>61</c:v>
                </c:pt>
                <c:pt idx="32">
                  <c:v>63</c:v>
                </c:pt>
                <c:pt idx="33">
                  <c:v>65</c:v>
                </c:pt>
                <c:pt idx="34">
                  <c:v>67</c:v>
                </c:pt>
                <c:pt idx="35">
                  <c:v>69</c:v>
                </c:pt>
                <c:pt idx="36">
                  <c:v>71</c:v>
                </c:pt>
                <c:pt idx="37">
                  <c:v>73</c:v>
                </c:pt>
                <c:pt idx="38">
                  <c:v>75</c:v>
                </c:pt>
                <c:pt idx="39">
                  <c:v>77</c:v>
                </c:pt>
                <c:pt idx="40">
                  <c:v>79</c:v>
                </c:pt>
                <c:pt idx="41">
                  <c:v>81</c:v>
                </c:pt>
                <c:pt idx="42">
                  <c:v>83</c:v>
                </c:pt>
                <c:pt idx="43">
                  <c:v>85</c:v>
                </c:pt>
                <c:pt idx="44">
                  <c:v>87</c:v>
                </c:pt>
                <c:pt idx="45">
                  <c:v>89</c:v>
                </c:pt>
                <c:pt idx="46">
                  <c:v>91</c:v>
                </c:pt>
                <c:pt idx="47">
                  <c:v>93</c:v>
                </c:pt>
                <c:pt idx="48">
                  <c:v>95</c:v>
                </c:pt>
                <c:pt idx="49">
                  <c:v>97</c:v>
                </c:pt>
                <c:pt idx="50">
                  <c:v>99</c:v>
                </c:pt>
                <c:pt idx="51">
                  <c:v>100</c:v>
                </c:pt>
                <c:pt idx="52">
                  <c:v>101</c:v>
                </c:pt>
                <c:pt idx="53">
                  <c:v>102</c:v>
                </c:pt>
              </c:numCache>
            </c:numRef>
          </c:cat>
          <c:val>
            <c:numRef>
              <c:f>Cumulative!$R$69:$R$122</c:f>
              <c:numCache>
                <c:ptCount val="54"/>
                <c:pt idx="0">
                  <c:v>30</c:v>
                </c:pt>
                <c:pt idx="1">
                  <c:v>16</c:v>
                </c:pt>
                <c:pt idx="2">
                  <c:v>37</c:v>
                </c:pt>
                <c:pt idx="3">
                  <c:v>36</c:v>
                </c:pt>
                <c:pt idx="4">
                  <c:v>61</c:v>
                </c:pt>
                <c:pt idx="5">
                  <c:v>44</c:v>
                </c:pt>
                <c:pt idx="6">
                  <c:v>60</c:v>
                </c:pt>
                <c:pt idx="7">
                  <c:v>41</c:v>
                </c:pt>
                <c:pt idx="8">
                  <c:v>17</c:v>
                </c:pt>
                <c:pt idx="9">
                  <c:v>8</c:v>
                </c:pt>
                <c:pt idx="10">
                  <c:v>3</c:v>
                </c:pt>
                <c:pt idx="11">
                  <c:v>0</c:v>
                </c:pt>
                <c:pt idx="12">
                  <c:v>-10</c:v>
                </c:pt>
                <c:pt idx="13">
                  <c:v>-14</c:v>
                </c:pt>
                <c:pt idx="14">
                  <c:v>-19</c:v>
                </c:pt>
                <c:pt idx="15">
                  <c:v>-18</c:v>
                </c:pt>
                <c:pt idx="16">
                  <c:v>-20</c:v>
                </c:pt>
                <c:pt idx="17">
                  <c:v>-35</c:v>
                </c:pt>
                <c:pt idx="18">
                  <c:v>-40</c:v>
                </c:pt>
                <c:pt idx="19">
                  <c:v>-12</c:v>
                </c:pt>
                <c:pt idx="20">
                  <c:v>-12</c:v>
                </c:pt>
                <c:pt idx="21">
                  <c:v>-9</c:v>
                </c:pt>
                <c:pt idx="22">
                  <c:v>-31</c:v>
                </c:pt>
                <c:pt idx="23">
                  <c:v>-23</c:v>
                </c:pt>
                <c:pt idx="24">
                  <c:v>-30</c:v>
                </c:pt>
                <c:pt idx="25">
                  <c:v>-31</c:v>
                </c:pt>
                <c:pt idx="26">
                  <c:v>-22</c:v>
                </c:pt>
                <c:pt idx="27">
                  <c:v>-15</c:v>
                </c:pt>
                <c:pt idx="28">
                  <c:v>5</c:v>
                </c:pt>
                <c:pt idx="29">
                  <c:v>-18</c:v>
                </c:pt>
                <c:pt idx="30">
                  <c:v>-28</c:v>
                </c:pt>
                <c:pt idx="31">
                  <c:v>-52</c:v>
                </c:pt>
                <c:pt idx="32">
                  <c:v>-56</c:v>
                </c:pt>
                <c:pt idx="33">
                  <c:v>-38</c:v>
                </c:pt>
                <c:pt idx="34">
                  <c:v>-25</c:v>
                </c:pt>
                <c:pt idx="35">
                  <c:v>-30</c:v>
                </c:pt>
                <c:pt idx="36">
                  <c:v>-36</c:v>
                </c:pt>
                <c:pt idx="37">
                  <c:v>-18</c:v>
                </c:pt>
                <c:pt idx="38">
                  <c:v>-16</c:v>
                </c:pt>
                <c:pt idx="39">
                  <c:v>-19</c:v>
                </c:pt>
                <c:pt idx="40">
                  <c:v>-13</c:v>
                </c:pt>
                <c:pt idx="41">
                  <c:v>-3</c:v>
                </c:pt>
                <c:pt idx="42">
                  <c:v>17</c:v>
                </c:pt>
                <c:pt idx="43">
                  <c:v>5</c:v>
                </c:pt>
                <c:pt idx="44">
                  <c:v>15</c:v>
                </c:pt>
                <c:pt idx="45">
                  <c:v>20</c:v>
                </c:pt>
                <c:pt idx="46">
                  <c:v>21</c:v>
                </c:pt>
                <c:pt idx="47">
                  <c:v>-15</c:v>
                </c:pt>
                <c:pt idx="48">
                  <c:v>-38</c:v>
                </c:pt>
                <c:pt idx="49">
                  <c:v>-54</c:v>
                </c:pt>
                <c:pt idx="50">
                  <c:v>-56</c:v>
                </c:pt>
                <c:pt idx="51">
                  <c:v>-51</c:v>
                </c:pt>
                <c:pt idx="52">
                  <c:v>-50</c:v>
                </c:pt>
                <c:pt idx="53">
                  <c:v>-38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Cumulative!$S$68</c:f>
              <c:strCache>
                <c:ptCount val="1"/>
                <c:pt idx="0">
                  <c:v>N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Cumulative!$P$69:$P$122</c:f>
              <c:numCache>
                <c:ptCount val="5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29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  <c:pt idx="19">
                  <c:v>37</c:v>
                </c:pt>
                <c:pt idx="20">
                  <c:v>39</c:v>
                </c:pt>
                <c:pt idx="21">
                  <c:v>41</c:v>
                </c:pt>
                <c:pt idx="22">
                  <c:v>43</c:v>
                </c:pt>
                <c:pt idx="23">
                  <c:v>45</c:v>
                </c:pt>
                <c:pt idx="24">
                  <c:v>47</c:v>
                </c:pt>
                <c:pt idx="25">
                  <c:v>49</c:v>
                </c:pt>
                <c:pt idx="26">
                  <c:v>51</c:v>
                </c:pt>
                <c:pt idx="27">
                  <c:v>53</c:v>
                </c:pt>
                <c:pt idx="28">
                  <c:v>55</c:v>
                </c:pt>
                <c:pt idx="29">
                  <c:v>57</c:v>
                </c:pt>
                <c:pt idx="30">
                  <c:v>59</c:v>
                </c:pt>
                <c:pt idx="31">
                  <c:v>61</c:v>
                </c:pt>
                <c:pt idx="32">
                  <c:v>63</c:v>
                </c:pt>
                <c:pt idx="33">
                  <c:v>65</c:v>
                </c:pt>
                <c:pt idx="34">
                  <c:v>67</c:v>
                </c:pt>
                <c:pt idx="35">
                  <c:v>69</c:v>
                </c:pt>
                <c:pt idx="36">
                  <c:v>71</c:v>
                </c:pt>
                <c:pt idx="37">
                  <c:v>73</c:v>
                </c:pt>
                <c:pt idx="38">
                  <c:v>75</c:v>
                </c:pt>
                <c:pt idx="39">
                  <c:v>77</c:v>
                </c:pt>
                <c:pt idx="40">
                  <c:v>79</c:v>
                </c:pt>
                <c:pt idx="41">
                  <c:v>81</c:v>
                </c:pt>
                <c:pt idx="42">
                  <c:v>83</c:v>
                </c:pt>
                <c:pt idx="43">
                  <c:v>85</c:v>
                </c:pt>
                <c:pt idx="44">
                  <c:v>87</c:v>
                </c:pt>
                <c:pt idx="45">
                  <c:v>89</c:v>
                </c:pt>
                <c:pt idx="46">
                  <c:v>91</c:v>
                </c:pt>
                <c:pt idx="47">
                  <c:v>93</c:v>
                </c:pt>
                <c:pt idx="48">
                  <c:v>95</c:v>
                </c:pt>
                <c:pt idx="49">
                  <c:v>97</c:v>
                </c:pt>
                <c:pt idx="50">
                  <c:v>99</c:v>
                </c:pt>
                <c:pt idx="51">
                  <c:v>100</c:v>
                </c:pt>
                <c:pt idx="52">
                  <c:v>101</c:v>
                </c:pt>
                <c:pt idx="53">
                  <c:v>102</c:v>
                </c:pt>
              </c:numCache>
            </c:numRef>
          </c:cat>
          <c:val>
            <c:numRef>
              <c:f>Cumulative!$S$69:$S$122</c:f>
              <c:numCache>
                <c:ptCount val="54"/>
                <c:pt idx="0">
                  <c:v>-30</c:v>
                </c:pt>
                <c:pt idx="1">
                  <c:v>-44</c:v>
                </c:pt>
                <c:pt idx="2">
                  <c:v>-65</c:v>
                </c:pt>
                <c:pt idx="3">
                  <c:v>-64</c:v>
                </c:pt>
                <c:pt idx="4">
                  <c:v>-39</c:v>
                </c:pt>
                <c:pt idx="5">
                  <c:v>-22</c:v>
                </c:pt>
                <c:pt idx="6">
                  <c:v>-38</c:v>
                </c:pt>
                <c:pt idx="7">
                  <c:v>-57</c:v>
                </c:pt>
                <c:pt idx="8">
                  <c:v>-33</c:v>
                </c:pt>
                <c:pt idx="9">
                  <c:v>-24</c:v>
                </c:pt>
                <c:pt idx="10">
                  <c:v>-29</c:v>
                </c:pt>
                <c:pt idx="11">
                  <c:v>-26</c:v>
                </c:pt>
                <c:pt idx="12">
                  <c:v>-16</c:v>
                </c:pt>
                <c:pt idx="13">
                  <c:v>-20</c:v>
                </c:pt>
                <c:pt idx="14">
                  <c:v>-15</c:v>
                </c:pt>
                <c:pt idx="15">
                  <c:v>-16</c:v>
                </c:pt>
                <c:pt idx="16">
                  <c:v>-14</c:v>
                </c:pt>
                <c:pt idx="17">
                  <c:v>-29</c:v>
                </c:pt>
                <c:pt idx="18">
                  <c:v>-24</c:v>
                </c:pt>
                <c:pt idx="19">
                  <c:v>-52</c:v>
                </c:pt>
                <c:pt idx="20">
                  <c:v>-52</c:v>
                </c:pt>
                <c:pt idx="21">
                  <c:v>-55</c:v>
                </c:pt>
                <c:pt idx="22">
                  <c:v>-33</c:v>
                </c:pt>
                <c:pt idx="23">
                  <c:v>-25</c:v>
                </c:pt>
                <c:pt idx="24">
                  <c:v>-18</c:v>
                </c:pt>
                <c:pt idx="25">
                  <c:v>-17</c:v>
                </c:pt>
                <c:pt idx="26">
                  <c:v>-8</c:v>
                </c:pt>
                <c:pt idx="27">
                  <c:v>-15</c:v>
                </c:pt>
                <c:pt idx="28">
                  <c:v>-35</c:v>
                </c:pt>
                <c:pt idx="29">
                  <c:v>-58</c:v>
                </c:pt>
                <c:pt idx="30">
                  <c:v>-48</c:v>
                </c:pt>
                <c:pt idx="31">
                  <c:v>-72</c:v>
                </c:pt>
                <c:pt idx="32">
                  <c:v>-68</c:v>
                </c:pt>
                <c:pt idx="33">
                  <c:v>-86</c:v>
                </c:pt>
                <c:pt idx="34">
                  <c:v>-73</c:v>
                </c:pt>
                <c:pt idx="35">
                  <c:v>-68</c:v>
                </c:pt>
                <c:pt idx="36">
                  <c:v>-62</c:v>
                </c:pt>
                <c:pt idx="37">
                  <c:v>-44</c:v>
                </c:pt>
                <c:pt idx="38">
                  <c:v>-46</c:v>
                </c:pt>
                <c:pt idx="39">
                  <c:v>-43</c:v>
                </c:pt>
                <c:pt idx="40">
                  <c:v>-37</c:v>
                </c:pt>
                <c:pt idx="41">
                  <c:v>-47</c:v>
                </c:pt>
                <c:pt idx="42">
                  <c:v>-67</c:v>
                </c:pt>
                <c:pt idx="43">
                  <c:v>-79</c:v>
                </c:pt>
                <c:pt idx="44">
                  <c:v>-89</c:v>
                </c:pt>
                <c:pt idx="45">
                  <c:v>-94</c:v>
                </c:pt>
                <c:pt idx="46">
                  <c:v>-93</c:v>
                </c:pt>
                <c:pt idx="47">
                  <c:v>-57</c:v>
                </c:pt>
                <c:pt idx="48">
                  <c:v>-34</c:v>
                </c:pt>
                <c:pt idx="49">
                  <c:v>-50</c:v>
                </c:pt>
                <c:pt idx="50">
                  <c:v>-48</c:v>
                </c:pt>
                <c:pt idx="51">
                  <c:v>-53</c:v>
                </c:pt>
                <c:pt idx="52">
                  <c:v>-52</c:v>
                </c:pt>
                <c:pt idx="53">
                  <c:v>-64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Cumulative!$T$68</c:f>
              <c:strCache>
                <c:ptCount val="1"/>
                <c:pt idx="0">
                  <c:v>P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Cumulative!$P$69:$P$122</c:f>
              <c:numCache>
                <c:ptCount val="5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29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  <c:pt idx="19">
                  <c:v>37</c:v>
                </c:pt>
                <c:pt idx="20">
                  <c:v>39</c:v>
                </c:pt>
                <c:pt idx="21">
                  <c:v>41</c:v>
                </c:pt>
                <c:pt idx="22">
                  <c:v>43</c:v>
                </c:pt>
                <c:pt idx="23">
                  <c:v>45</c:v>
                </c:pt>
                <c:pt idx="24">
                  <c:v>47</c:v>
                </c:pt>
                <c:pt idx="25">
                  <c:v>49</c:v>
                </c:pt>
                <c:pt idx="26">
                  <c:v>51</c:v>
                </c:pt>
                <c:pt idx="27">
                  <c:v>53</c:v>
                </c:pt>
                <c:pt idx="28">
                  <c:v>55</c:v>
                </c:pt>
                <c:pt idx="29">
                  <c:v>57</c:v>
                </c:pt>
                <c:pt idx="30">
                  <c:v>59</c:v>
                </c:pt>
                <c:pt idx="31">
                  <c:v>61</c:v>
                </c:pt>
                <c:pt idx="32">
                  <c:v>63</c:v>
                </c:pt>
                <c:pt idx="33">
                  <c:v>65</c:v>
                </c:pt>
                <c:pt idx="34">
                  <c:v>67</c:v>
                </c:pt>
                <c:pt idx="35">
                  <c:v>69</c:v>
                </c:pt>
                <c:pt idx="36">
                  <c:v>71</c:v>
                </c:pt>
                <c:pt idx="37">
                  <c:v>73</c:v>
                </c:pt>
                <c:pt idx="38">
                  <c:v>75</c:v>
                </c:pt>
                <c:pt idx="39">
                  <c:v>77</c:v>
                </c:pt>
                <c:pt idx="40">
                  <c:v>79</c:v>
                </c:pt>
                <c:pt idx="41">
                  <c:v>81</c:v>
                </c:pt>
                <c:pt idx="42">
                  <c:v>83</c:v>
                </c:pt>
                <c:pt idx="43">
                  <c:v>85</c:v>
                </c:pt>
                <c:pt idx="44">
                  <c:v>87</c:v>
                </c:pt>
                <c:pt idx="45">
                  <c:v>89</c:v>
                </c:pt>
                <c:pt idx="46">
                  <c:v>91</c:v>
                </c:pt>
                <c:pt idx="47">
                  <c:v>93</c:v>
                </c:pt>
                <c:pt idx="48">
                  <c:v>95</c:v>
                </c:pt>
                <c:pt idx="49">
                  <c:v>97</c:v>
                </c:pt>
                <c:pt idx="50">
                  <c:v>99</c:v>
                </c:pt>
                <c:pt idx="51">
                  <c:v>100</c:v>
                </c:pt>
                <c:pt idx="52">
                  <c:v>101</c:v>
                </c:pt>
                <c:pt idx="53">
                  <c:v>102</c:v>
                </c:pt>
              </c:numCache>
            </c:numRef>
          </c:cat>
          <c:val>
            <c:numRef>
              <c:f>Cumulative!$T$69:$T$122</c:f>
              <c:numCache>
                <c:ptCount val="54"/>
                <c:pt idx="0">
                  <c:v>-30</c:v>
                </c:pt>
                <c:pt idx="1">
                  <c:v>-16</c:v>
                </c:pt>
                <c:pt idx="2">
                  <c:v>5</c:v>
                </c:pt>
                <c:pt idx="3">
                  <c:v>6</c:v>
                </c:pt>
                <c:pt idx="4">
                  <c:v>-19</c:v>
                </c:pt>
                <c:pt idx="5">
                  <c:v>-36</c:v>
                </c:pt>
                <c:pt idx="6">
                  <c:v>-52</c:v>
                </c:pt>
                <c:pt idx="7">
                  <c:v>-33</c:v>
                </c:pt>
                <c:pt idx="8">
                  <c:v>-57</c:v>
                </c:pt>
                <c:pt idx="9">
                  <c:v>-48</c:v>
                </c:pt>
                <c:pt idx="10">
                  <c:v>-43</c:v>
                </c:pt>
                <c:pt idx="11">
                  <c:v>-46</c:v>
                </c:pt>
                <c:pt idx="12">
                  <c:v>-36</c:v>
                </c:pt>
                <c:pt idx="13">
                  <c:v>-32</c:v>
                </c:pt>
                <c:pt idx="14">
                  <c:v>-37</c:v>
                </c:pt>
                <c:pt idx="15">
                  <c:v>-36</c:v>
                </c:pt>
                <c:pt idx="16">
                  <c:v>-34</c:v>
                </c:pt>
                <c:pt idx="17">
                  <c:v>-19</c:v>
                </c:pt>
                <c:pt idx="18">
                  <c:v>-24</c:v>
                </c:pt>
                <c:pt idx="19">
                  <c:v>-52</c:v>
                </c:pt>
                <c:pt idx="20">
                  <c:v>-52</c:v>
                </c:pt>
                <c:pt idx="21">
                  <c:v>-49</c:v>
                </c:pt>
                <c:pt idx="22">
                  <c:v>-27</c:v>
                </c:pt>
                <c:pt idx="23">
                  <c:v>-35</c:v>
                </c:pt>
                <c:pt idx="24">
                  <c:v>-42</c:v>
                </c:pt>
                <c:pt idx="25">
                  <c:v>-41</c:v>
                </c:pt>
                <c:pt idx="26">
                  <c:v>-50</c:v>
                </c:pt>
                <c:pt idx="27">
                  <c:v>-43</c:v>
                </c:pt>
                <c:pt idx="28">
                  <c:v>-63</c:v>
                </c:pt>
                <c:pt idx="29">
                  <c:v>-40</c:v>
                </c:pt>
                <c:pt idx="30">
                  <c:v>-30</c:v>
                </c:pt>
                <c:pt idx="31">
                  <c:v>-6</c:v>
                </c:pt>
                <c:pt idx="32">
                  <c:v>-10</c:v>
                </c:pt>
                <c:pt idx="33">
                  <c:v>-28</c:v>
                </c:pt>
                <c:pt idx="34">
                  <c:v>-41</c:v>
                </c:pt>
                <c:pt idx="35">
                  <c:v>-46</c:v>
                </c:pt>
                <c:pt idx="36">
                  <c:v>-40</c:v>
                </c:pt>
                <c:pt idx="37">
                  <c:v>-58</c:v>
                </c:pt>
                <c:pt idx="38">
                  <c:v>-56</c:v>
                </c:pt>
                <c:pt idx="39">
                  <c:v>-53</c:v>
                </c:pt>
                <c:pt idx="40">
                  <c:v>-59</c:v>
                </c:pt>
                <c:pt idx="41">
                  <c:v>-49</c:v>
                </c:pt>
                <c:pt idx="42">
                  <c:v>-69</c:v>
                </c:pt>
                <c:pt idx="43">
                  <c:v>-57</c:v>
                </c:pt>
                <c:pt idx="44">
                  <c:v>-47</c:v>
                </c:pt>
                <c:pt idx="45">
                  <c:v>-52</c:v>
                </c:pt>
                <c:pt idx="46">
                  <c:v>-53</c:v>
                </c:pt>
                <c:pt idx="47">
                  <c:v>-89</c:v>
                </c:pt>
                <c:pt idx="48">
                  <c:v>-66</c:v>
                </c:pt>
                <c:pt idx="49">
                  <c:v>-50</c:v>
                </c:pt>
                <c:pt idx="50">
                  <c:v>-52</c:v>
                </c:pt>
                <c:pt idx="51">
                  <c:v>-57</c:v>
                </c:pt>
                <c:pt idx="52">
                  <c:v>-58</c:v>
                </c:pt>
                <c:pt idx="53">
                  <c:v>-46</c:v>
                </c:pt>
              </c:numCache>
            </c:numRef>
          </c:val>
          <c:smooth val="1"/>
        </c:ser>
        <c:marker val="1"/>
        <c:axId val="18369624"/>
        <c:axId val="31108889"/>
      </c:lineChart>
      <c:catAx>
        <c:axId val="18369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08889"/>
        <c:crosses val="autoZero"/>
        <c:auto val="1"/>
        <c:lblOffset val="100"/>
        <c:noMultiLvlLbl val="0"/>
      </c:catAx>
      <c:valAx>
        <c:axId val="311088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69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025"/>
          <c:y val="0.177"/>
          <c:w val="0.05875"/>
          <c:h val="0.3432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10225"/>
          <c:w val="0.92575"/>
          <c:h val="0.88625"/>
        </c:manualLayout>
      </c:layout>
      <c:lineChart>
        <c:grouping val="standard"/>
        <c:varyColors val="0"/>
        <c:ser>
          <c:idx val="0"/>
          <c:order val="0"/>
          <c:tx>
            <c:strRef>
              <c:f>Input!$Q$103</c:f>
              <c:strCache>
                <c:ptCount val="1"/>
                <c:pt idx="0">
                  <c:v>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Input!$P$104:$P$118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cat>
          <c:val>
            <c:numRef>
              <c:f>Input!$Q$104:$Q$118</c:f>
              <c:numCache>
                <c:ptCount val="15"/>
                <c:pt idx="0">
                  <c:v>-1</c:v>
                </c:pt>
                <c:pt idx="1">
                  <c:v>-3</c:v>
                </c:pt>
                <c:pt idx="2">
                  <c:v>12</c:v>
                </c:pt>
                <c:pt idx="3">
                  <c:v>17</c:v>
                </c:pt>
                <c:pt idx="4">
                  <c:v>45</c:v>
                </c:pt>
                <c:pt idx="5">
                  <c:v>45</c:v>
                </c:pt>
                <c:pt idx="6">
                  <c:v>42</c:v>
                </c:pt>
                <c:pt idx="7">
                  <c:v>20</c:v>
                </c:pt>
                <c:pt idx="8">
                  <c:v>12</c:v>
                </c:pt>
                <c:pt idx="9">
                  <c:v>19</c:v>
                </c:pt>
                <c:pt idx="10">
                  <c:v>18</c:v>
                </c:pt>
                <c:pt idx="11">
                  <c:v>9</c:v>
                </c:pt>
                <c:pt idx="12">
                  <c:v>2</c:v>
                </c:pt>
                <c:pt idx="13">
                  <c:v>22</c:v>
                </c:pt>
                <c:pt idx="14">
                  <c:v>45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Input!$R$103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Input!$P$104:$P$118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cat>
          <c:val>
            <c:numRef>
              <c:f>Input!$R$104:$R$118</c:f>
              <c:numCache>
                <c:ptCount val="15"/>
                <c:pt idx="0">
                  <c:v>1</c:v>
                </c:pt>
                <c:pt idx="1">
                  <c:v>-1</c:v>
                </c:pt>
                <c:pt idx="2">
                  <c:v>-16</c:v>
                </c:pt>
                <c:pt idx="3">
                  <c:v>-21</c:v>
                </c:pt>
                <c:pt idx="4">
                  <c:v>7</c:v>
                </c:pt>
                <c:pt idx="5">
                  <c:v>7</c:v>
                </c:pt>
                <c:pt idx="6">
                  <c:v>10</c:v>
                </c:pt>
                <c:pt idx="7">
                  <c:v>-12</c:v>
                </c:pt>
                <c:pt idx="8">
                  <c:v>-4</c:v>
                </c:pt>
                <c:pt idx="9">
                  <c:v>-11</c:v>
                </c:pt>
                <c:pt idx="10">
                  <c:v>-12</c:v>
                </c:pt>
                <c:pt idx="11">
                  <c:v>-3</c:v>
                </c:pt>
                <c:pt idx="12">
                  <c:v>4</c:v>
                </c:pt>
                <c:pt idx="13">
                  <c:v>24</c:v>
                </c:pt>
                <c:pt idx="14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Input!$S$103</c:f>
              <c:strCache>
                <c:ptCount val="1"/>
                <c:pt idx="0">
                  <c:v>N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Input!$P$104:$P$118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cat>
          <c:val>
            <c:numRef>
              <c:f>Input!$S$104:$S$118</c:f>
              <c:numCache>
                <c:ptCount val="15"/>
                <c:pt idx="0">
                  <c:v>-1</c:v>
                </c:pt>
                <c:pt idx="1">
                  <c:v>1</c:v>
                </c:pt>
                <c:pt idx="2">
                  <c:v>-14</c:v>
                </c:pt>
                <c:pt idx="3">
                  <c:v>-9</c:v>
                </c:pt>
                <c:pt idx="4">
                  <c:v>-37</c:v>
                </c:pt>
                <c:pt idx="5">
                  <c:v>-37</c:v>
                </c:pt>
                <c:pt idx="6">
                  <c:v>-40</c:v>
                </c:pt>
                <c:pt idx="7">
                  <c:v>-18</c:v>
                </c:pt>
                <c:pt idx="8">
                  <c:v>-10</c:v>
                </c:pt>
                <c:pt idx="9">
                  <c:v>-3</c:v>
                </c:pt>
                <c:pt idx="10">
                  <c:v>-2</c:v>
                </c:pt>
                <c:pt idx="11">
                  <c:v>7</c:v>
                </c:pt>
                <c:pt idx="12">
                  <c:v>0</c:v>
                </c:pt>
                <c:pt idx="13">
                  <c:v>-20</c:v>
                </c:pt>
                <c:pt idx="14">
                  <c:v>-43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Input!$T$103</c:f>
              <c:strCache>
                <c:ptCount val="1"/>
                <c:pt idx="0">
                  <c:v>P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Input!$P$104:$P$118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</c:numCache>
            </c:numRef>
          </c:cat>
          <c:val>
            <c:numRef>
              <c:f>Input!$T$104:$T$118</c:f>
              <c:numCache>
                <c:ptCount val="15"/>
                <c:pt idx="0">
                  <c:v>1</c:v>
                </c:pt>
                <c:pt idx="1">
                  <c:v>3</c:v>
                </c:pt>
                <c:pt idx="2">
                  <c:v>18</c:v>
                </c:pt>
                <c:pt idx="3">
                  <c:v>13</c:v>
                </c:pt>
                <c:pt idx="4">
                  <c:v>-15</c:v>
                </c:pt>
                <c:pt idx="5">
                  <c:v>-15</c:v>
                </c:pt>
                <c:pt idx="6">
                  <c:v>-12</c:v>
                </c:pt>
                <c:pt idx="7">
                  <c:v>10</c:v>
                </c:pt>
                <c:pt idx="8">
                  <c:v>2</c:v>
                </c:pt>
                <c:pt idx="9">
                  <c:v>-5</c:v>
                </c:pt>
                <c:pt idx="10">
                  <c:v>-4</c:v>
                </c:pt>
                <c:pt idx="11">
                  <c:v>-13</c:v>
                </c:pt>
                <c:pt idx="12">
                  <c:v>-6</c:v>
                </c:pt>
                <c:pt idx="13">
                  <c:v>-26</c:v>
                </c:pt>
                <c:pt idx="14">
                  <c:v>-3</c:v>
                </c:pt>
              </c:numCache>
            </c:numRef>
          </c:val>
          <c:smooth val="1"/>
        </c:ser>
        <c:marker val="1"/>
        <c:axId val="11544546"/>
        <c:axId val="36792051"/>
      </c:lineChart>
      <c:catAx>
        <c:axId val="11544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92051"/>
        <c:crosses val="autoZero"/>
        <c:auto val="1"/>
        <c:lblOffset val="100"/>
        <c:noMultiLvlLbl val="0"/>
      </c:catAx>
      <c:valAx>
        <c:axId val="36792051"/>
        <c:scaling>
          <c:orientation val="minMax"/>
          <c:max val="100"/>
          <c:min val="-1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544546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25"/>
          <c:y val="0.15725"/>
          <c:w val="0.06125"/>
          <c:h val="0.366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10225"/>
          <c:w val="0.926"/>
          <c:h val="0.88625"/>
        </c:manualLayout>
      </c:layout>
      <c:lineChart>
        <c:grouping val="standard"/>
        <c:varyColors val="0"/>
        <c:ser>
          <c:idx val="0"/>
          <c:order val="0"/>
          <c:tx>
            <c:strRef>
              <c:f>Input!$Q$83</c:f>
              <c:strCache>
                <c:ptCount val="1"/>
                <c:pt idx="0">
                  <c:v>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Input!$P$84:$P$98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</c:numCache>
            </c:numRef>
          </c:cat>
          <c:val>
            <c:numRef>
              <c:f>Input!$Q$84:$Q$98</c:f>
              <c:numCache>
                <c:ptCount val="15"/>
                <c:pt idx="0">
                  <c:v>30</c:v>
                </c:pt>
                <c:pt idx="1">
                  <c:v>44</c:v>
                </c:pt>
                <c:pt idx="2">
                  <c:v>23</c:v>
                </c:pt>
                <c:pt idx="3">
                  <c:v>22</c:v>
                </c:pt>
                <c:pt idx="4">
                  <c:v>-3</c:v>
                </c:pt>
                <c:pt idx="5">
                  <c:v>14</c:v>
                </c:pt>
                <c:pt idx="6">
                  <c:v>30</c:v>
                </c:pt>
                <c:pt idx="7">
                  <c:v>49</c:v>
                </c:pt>
                <c:pt idx="8">
                  <c:v>73</c:v>
                </c:pt>
                <c:pt idx="9">
                  <c:v>64</c:v>
                </c:pt>
                <c:pt idx="10">
                  <c:v>69</c:v>
                </c:pt>
                <c:pt idx="11">
                  <c:v>72</c:v>
                </c:pt>
                <c:pt idx="12">
                  <c:v>62</c:v>
                </c:pt>
                <c:pt idx="13">
                  <c:v>66</c:v>
                </c:pt>
                <c:pt idx="14">
                  <c:v>71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Input!$R$83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Input!$P$84:$P$98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</c:numCache>
            </c:numRef>
          </c:cat>
          <c:val>
            <c:numRef>
              <c:f>Input!$R$84:$R$98</c:f>
              <c:numCache>
                <c:ptCount val="15"/>
                <c:pt idx="0">
                  <c:v>30</c:v>
                </c:pt>
                <c:pt idx="1">
                  <c:v>16</c:v>
                </c:pt>
                <c:pt idx="2">
                  <c:v>37</c:v>
                </c:pt>
                <c:pt idx="3">
                  <c:v>36</c:v>
                </c:pt>
                <c:pt idx="4">
                  <c:v>61</c:v>
                </c:pt>
                <c:pt idx="5">
                  <c:v>44</c:v>
                </c:pt>
                <c:pt idx="6">
                  <c:v>60</c:v>
                </c:pt>
                <c:pt idx="7">
                  <c:v>41</c:v>
                </c:pt>
                <c:pt idx="8">
                  <c:v>17</c:v>
                </c:pt>
                <c:pt idx="9">
                  <c:v>8</c:v>
                </c:pt>
                <c:pt idx="10">
                  <c:v>3</c:v>
                </c:pt>
                <c:pt idx="11">
                  <c:v>0</c:v>
                </c:pt>
                <c:pt idx="12">
                  <c:v>-10</c:v>
                </c:pt>
                <c:pt idx="13">
                  <c:v>-14</c:v>
                </c:pt>
                <c:pt idx="14">
                  <c:v>-19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Input!$S$83</c:f>
              <c:strCache>
                <c:ptCount val="1"/>
                <c:pt idx="0">
                  <c:v>N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Input!$P$84:$P$98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</c:numCache>
            </c:numRef>
          </c:cat>
          <c:val>
            <c:numRef>
              <c:f>Input!$S$84:$S$98</c:f>
              <c:numCache>
                <c:ptCount val="15"/>
                <c:pt idx="0">
                  <c:v>-30</c:v>
                </c:pt>
                <c:pt idx="1">
                  <c:v>-44</c:v>
                </c:pt>
                <c:pt idx="2">
                  <c:v>-65</c:v>
                </c:pt>
                <c:pt idx="3">
                  <c:v>-64</c:v>
                </c:pt>
                <c:pt idx="4">
                  <c:v>-39</c:v>
                </c:pt>
                <c:pt idx="5">
                  <c:v>-22</c:v>
                </c:pt>
                <c:pt idx="6">
                  <c:v>-38</c:v>
                </c:pt>
                <c:pt idx="7">
                  <c:v>-57</c:v>
                </c:pt>
                <c:pt idx="8">
                  <c:v>-33</c:v>
                </c:pt>
                <c:pt idx="9">
                  <c:v>-24</c:v>
                </c:pt>
                <c:pt idx="10">
                  <c:v>-29</c:v>
                </c:pt>
                <c:pt idx="11">
                  <c:v>-26</c:v>
                </c:pt>
                <c:pt idx="12">
                  <c:v>-16</c:v>
                </c:pt>
                <c:pt idx="13">
                  <c:v>-20</c:v>
                </c:pt>
                <c:pt idx="14">
                  <c:v>-15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Input!$T$83</c:f>
              <c:strCache>
                <c:ptCount val="1"/>
                <c:pt idx="0">
                  <c:v>P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Input!$P$84:$P$98</c:f>
              <c:numCache>
                <c:ptCount val="1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</c:numCache>
            </c:numRef>
          </c:cat>
          <c:val>
            <c:numRef>
              <c:f>Input!$T$84:$T$98</c:f>
              <c:numCache>
                <c:ptCount val="15"/>
                <c:pt idx="0">
                  <c:v>-30</c:v>
                </c:pt>
                <c:pt idx="1">
                  <c:v>-16</c:v>
                </c:pt>
                <c:pt idx="2">
                  <c:v>5</c:v>
                </c:pt>
                <c:pt idx="3">
                  <c:v>6</c:v>
                </c:pt>
                <c:pt idx="4">
                  <c:v>-19</c:v>
                </c:pt>
                <c:pt idx="5">
                  <c:v>-36</c:v>
                </c:pt>
                <c:pt idx="6">
                  <c:v>-52</c:v>
                </c:pt>
                <c:pt idx="7">
                  <c:v>-33</c:v>
                </c:pt>
                <c:pt idx="8">
                  <c:v>-57</c:v>
                </c:pt>
                <c:pt idx="9">
                  <c:v>-48</c:v>
                </c:pt>
                <c:pt idx="10">
                  <c:v>-43</c:v>
                </c:pt>
                <c:pt idx="11">
                  <c:v>-46</c:v>
                </c:pt>
                <c:pt idx="12">
                  <c:v>-36</c:v>
                </c:pt>
                <c:pt idx="13">
                  <c:v>-32</c:v>
                </c:pt>
                <c:pt idx="14">
                  <c:v>-37</c:v>
                </c:pt>
              </c:numCache>
            </c:numRef>
          </c:val>
          <c:smooth val="1"/>
        </c:ser>
        <c:marker val="1"/>
        <c:axId val="62693004"/>
        <c:axId val="27366125"/>
      </c:lineChart>
      <c:catAx>
        <c:axId val="62693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366125"/>
        <c:crosses val="autoZero"/>
        <c:auto val="1"/>
        <c:lblOffset val="100"/>
        <c:noMultiLvlLbl val="0"/>
      </c:catAx>
      <c:valAx>
        <c:axId val="27366125"/>
        <c:scaling>
          <c:orientation val="minMax"/>
          <c:max val="100"/>
          <c:min val="-1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693004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75"/>
          <c:y val="0.155"/>
          <c:w val="0.062"/>
          <c:h val="0.3687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First Series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"/>
          <c:w val="0.926"/>
          <c:h val="0.8985"/>
        </c:manualLayout>
      </c:layout>
      <c:lineChart>
        <c:grouping val="standard"/>
        <c:varyColors val="0"/>
        <c:ser>
          <c:idx val="1"/>
          <c:order val="0"/>
          <c:tx>
            <c:strRef>
              <c:f>Cumulative!$Q$3</c:f>
              <c:strCache>
                <c:ptCount val="1"/>
                <c:pt idx="0">
                  <c:v>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Cumulative!$P$4:$P$63</c:f>
              <c:numCache>
                <c:ptCount val="6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44</c:v>
                </c:pt>
                <c:pt idx="34">
                  <c:v>46</c:v>
                </c:pt>
                <c:pt idx="35">
                  <c:v>48</c:v>
                </c:pt>
                <c:pt idx="36">
                  <c:v>50</c:v>
                </c:pt>
                <c:pt idx="37">
                  <c:v>52</c:v>
                </c:pt>
                <c:pt idx="38">
                  <c:v>54</c:v>
                </c:pt>
                <c:pt idx="39">
                  <c:v>56</c:v>
                </c:pt>
                <c:pt idx="40">
                  <c:v>58</c:v>
                </c:pt>
                <c:pt idx="41">
                  <c:v>60</c:v>
                </c:pt>
                <c:pt idx="42">
                  <c:v>61</c:v>
                </c:pt>
                <c:pt idx="43">
                  <c:v>62</c:v>
                </c:pt>
                <c:pt idx="44">
                  <c:v>63</c:v>
                </c:pt>
                <c:pt idx="45">
                  <c:v>65</c:v>
                </c:pt>
                <c:pt idx="46">
                  <c:v>67</c:v>
                </c:pt>
                <c:pt idx="47">
                  <c:v>69</c:v>
                </c:pt>
                <c:pt idx="48">
                  <c:v>71</c:v>
                </c:pt>
                <c:pt idx="49">
                  <c:v>73</c:v>
                </c:pt>
                <c:pt idx="50">
                  <c:v>75</c:v>
                </c:pt>
                <c:pt idx="51">
                  <c:v>77</c:v>
                </c:pt>
                <c:pt idx="52">
                  <c:v>79</c:v>
                </c:pt>
                <c:pt idx="53">
                  <c:v>81</c:v>
                </c:pt>
                <c:pt idx="54">
                  <c:v>83</c:v>
                </c:pt>
                <c:pt idx="55">
                  <c:v>85</c:v>
                </c:pt>
                <c:pt idx="56">
                  <c:v>87</c:v>
                </c:pt>
                <c:pt idx="57">
                  <c:v>88</c:v>
                </c:pt>
                <c:pt idx="58">
                  <c:v>89</c:v>
                </c:pt>
                <c:pt idx="59">
                  <c:v>90</c:v>
                </c:pt>
              </c:numCache>
            </c:numRef>
          </c:cat>
          <c:val>
            <c:numRef>
              <c:f>Cumulative!$Q$4:$Q$63</c:f>
              <c:numCache>
                <c:ptCount val="60"/>
                <c:pt idx="0">
                  <c:v>14</c:v>
                </c:pt>
                <c:pt idx="1">
                  <c:v>28</c:v>
                </c:pt>
                <c:pt idx="2">
                  <c:v>69</c:v>
                </c:pt>
                <c:pt idx="3">
                  <c:v>77</c:v>
                </c:pt>
                <c:pt idx="4">
                  <c:v>68</c:v>
                </c:pt>
                <c:pt idx="5">
                  <c:v>90</c:v>
                </c:pt>
                <c:pt idx="6">
                  <c:v>97</c:v>
                </c:pt>
                <c:pt idx="7">
                  <c:v>87</c:v>
                </c:pt>
                <c:pt idx="8">
                  <c:v>82</c:v>
                </c:pt>
                <c:pt idx="9">
                  <c:v>66</c:v>
                </c:pt>
                <c:pt idx="10">
                  <c:v>63</c:v>
                </c:pt>
                <c:pt idx="11">
                  <c:v>72</c:v>
                </c:pt>
                <c:pt idx="12">
                  <c:v>82</c:v>
                </c:pt>
                <c:pt idx="13">
                  <c:v>60</c:v>
                </c:pt>
                <c:pt idx="14">
                  <c:v>55</c:v>
                </c:pt>
                <c:pt idx="15">
                  <c:v>72</c:v>
                </c:pt>
                <c:pt idx="16">
                  <c:v>82</c:v>
                </c:pt>
                <c:pt idx="17">
                  <c:v>92</c:v>
                </c:pt>
                <c:pt idx="18">
                  <c:v>79</c:v>
                </c:pt>
                <c:pt idx="19">
                  <c:v>68</c:v>
                </c:pt>
                <c:pt idx="20">
                  <c:v>67</c:v>
                </c:pt>
                <c:pt idx="21">
                  <c:v>58</c:v>
                </c:pt>
                <c:pt idx="22">
                  <c:v>65</c:v>
                </c:pt>
                <c:pt idx="23">
                  <c:v>50</c:v>
                </c:pt>
                <c:pt idx="24">
                  <c:v>56</c:v>
                </c:pt>
                <c:pt idx="25">
                  <c:v>54</c:v>
                </c:pt>
                <c:pt idx="26">
                  <c:v>73</c:v>
                </c:pt>
                <c:pt idx="27">
                  <c:v>81</c:v>
                </c:pt>
                <c:pt idx="28">
                  <c:v>71</c:v>
                </c:pt>
                <c:pt idx="29">
                  <c:v>75</c:v>
                </c:pt>
                <c:pt idx="30">
                  <c:v>70</c:v>
                </c:pt>
                <c:pt idx="31">
                  <c:v>60</c:v>
                </c:pt>
                <c:pt idx="32">
                  <c:v>66</c:v>
                </c:pt>
                <c:pt idx="33">
                  <c:v>87</c:v>
                </c:pt>
                <c:pt idx="34">
                  <c:v>103</c:v>
                </c:pt>
                <c:pt idx="35">
                  <c:v>101</c:v>
                </c:pt>
                <c:pt idx="36">
                  <c:v>117</c:v>
                </c:pt>
                <c:pt idx="37">
                  <c:v>123</c:v>
                </c:pt>
                <c:pt idx="38">
                  <c:v>96</c:v>
                </c:pt>
                <c:pt idx="39">
                  <c:v>110</c:v>
                </c:pt>
                <c:pt idx="40">
                  <c:v>111</c:v>
                </c:pt>
                <c:pt idx="41">
                  <c:v>114</c:v>
                </c:pt>
                <c:pt idx="42">
                  <c:v>101</c:v>
                </c:pt>
                <c:pt idx="43">
                  <c:v>95</c:v>
                </c:pt>
                <c:pt idx="44">
                  <c:v>88</c:v>
                </c:pt>
                <c:pt idx="45">
                  <c:v>113</c:v>
                </c:pt>
                <c:pt idx="46">
                  <c:v>130</c:v>
                </c:pt>
                <c:pt idx="47">
                  <c:v>116</c:v>
                </c:pt>
                <c:pt idx="48">
                  <c:v>129</c:v>
                </c:pt>
                <c:pt idx="49">
                  <c:v>122</c:v>
                </c:pt>
                <c:pt idx="50">
                  <c:v>123</c:v>
                </c:pt>
                <c:pt idx="51">
                  <c:v>128</c:v>
                </c:pt>
                <c:pt idx="52">
                  <c:v>142</c:v>
                </c:pt>
                <c:pt idx="53">
                  <c:v>152</c:v>
                </c:pt>
                <c:pt idx="54">
                  <c:v>162</c:v>
                </c:pt>
                <c:pt idx="55">
                  <c:v>138</c:v>
                </c:pt>
                <c:pt idx="56">
                  <c:v>143</c:v>
                </c:pt>
                <c:pt idx="57">
                  <c:v>137</c:v>
                </c:pt>
                <c:pt idx="58">
                  <c:v>131</c:v>
                </c:pt>
                <c:pt idx="59">
                  <c:v>140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Cumulative!$R$3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Cumulative!$P$4:$P$63</c:f>
              <c:numCache>
                <c:ptCount val="6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44</c:v>
                </c:pt>
                <c:pt idx="34">
                  <c:v>46</c:v>
                </c:pt>
                <c:pt idx="35">
                  <c:v>48</c:v>
                </c:pt>
                <c:pt idx="36">
                  <c:v>50</c:v>
                </c:pt>
                <c:pt idx="37">
                  <c:v>52</c:v>
                </c:pt>
                <c:pt idx="38">
                  <c:v>54</c:v>
                </c:pt>
                <c:pt idx="39">
                  <c:v>56</c:v>
                </c:pt>
                <c:pt idx="40">
                  <c:v>58</c:v>
                </c:pt>
                <c:pt idx="41">
                  <c:v>60</c:v>
                </c:pt>
                <c:pt idx="42">
                  <c:v>61</c:v>
                </c:pt>
                <c:pt idx="43">
                  <c:v>62</c:v>
                </c:pt>
                <c:pt idx="44">
                  <c:v>63</c:v>
                </c:pt>
                <c:pt idx="45">
                  <c:v>65</c:v>
                </c:pt>
                <c:pt idx="46">
                  <c:v>67</c:v>
                </c:pt>
                <c:pt idx="47">
                  <c:v>69</c:v>
                </c:pt>
                <c:pt idx="48">
                  <c:v>71</c:v>
                </c:pt>
                <c:pt idx="49">
                  <c:v>73</c:v>
                </c:pt>
                <c:pt idx="50">
                  <c:v>75</c:v>
                </c:pt>
                <c:pt idx="51">
                  <c:v>77</c:v>
                </c:pt>
                <c:pt idx="52">
                  <c:v>79</c:v>
                </c:pt>
                <c:pt idx="53">
                  <c:v>81</c:v>
                </c:pt>
                <c:pt idx="54">
                  <c:v>83</c:v>
                </c:pt>
                <c:pt idx="55">
                  <c:v>85</c:v>
                </c:pt>
                <c:pt idx="56">
                  <c:v>87</c:v>
                </c:pt>
                <c:pt idx="57">
                  <c:v>88</c:v>
                </c:pt>
                <c:pt idx="58">
                  <c:v>89</c:v>
                </c:pt>
                <c:pt idx="59">
                  <c:v>90</c:v>
                </c:pt>
              </c:numCache>
            </c:numRef>
          </c:cat>
          <c:val>
            <c:numRef>
              <c:f>Cumulative!$R$4:$R$63</c:f>
              <c:numCache>
                <c:ptCount val="60"/>
                <c:pt idx="0">
                  <c:v>-14</c:v>
                </c:pt>
                <c:pt idx="1">
                  <c:v>-28</c:v>
                </c:pt>
                <c:pt idx="2">
                  <c:v>13</c:v>
                </c:pt>
                <c:pt idx="3">
                  <c:v>5</c:v>
                </c:pt>
                <c:pt idx="4">
                  <c:v>14</c:v>
                </c:pt>
                <c:pt idx="5">
                  <c:v>36</c:v>
                </c:pt>
                <c:pt idx="6">
                  <c:v>29</c:v>
                </c:pt>
                <c:pt idx="7">
                  <c:v>19</c:v>
                </c:pt>
                <c:pt idx="8">
                  <c:v>24</c:v>
                </c:pt>
                <c:pt idx="9">
                  <c:v>8</c:v>
                </c:pt>
                <c:pt idx="10">
                  <c:v>11</c:v>
                </c:pt>
                <c:pt idx="11">
                  <c:v>2</c:v>
                </c:pt>
                <c:pt idx="12">
                  <c:v>-8</c:v>
                </c:pt>
                <c:pt idx="13">
                  <c:v>14</c:v>
                </c:pt>
                <c:pt idx="14">
                  <c:v>9</c:v>
                </c:pt>
                <c:pt idx="15">
                  <c:v>-8</c:v>
                </c:pt>
                <c:pt idx="16">
                  <c:v>-18</c:v>
                </c:pt>
                <c:pt idx="17">
                  <c:v>-8</c:v>
                </c:pt>
                <c:pt idx="18">
                  <c:v>5</c:v>
                </c:pt>
                <c:pt idx="19">
                  <c:v>16</c:v>
                </c:pt>
                <c:pt idx="20">
                  <c:v>15</c:v>
                </c:pt>
                <c:pt idx="21">
                  <c:v>24</c:v>
                </c:pt>
                <c:pt idx="22">
                  <c:v>17</c:v>
                </c:pt>
                <c:pt idx="23">
                  <c:v>2</c:v>
                </c:pt>
                <c:pt idx="24">
                  <c:v>-4</c:v>
                </c:pt>
                <c:pt idx="25">
                  <c:v>-2</c:v>
                </c:pt>
                <c:pt idx="26">
                  <c:v>17</c:v>
                </c:pt>
                <c:pt idx="27">
                  <c:v>9</c:v>
                </c:pt>
                <c:pt idx="28">
                  <c:v>19</c:v>
                </c:pt>
                <c:pt idx="29">
                  <c:v>23</c:v>
                </c:pt>
                <c:pt idx="30">
                  <c:v>28</c:v>
                </c:pt>
                <c:pt idx="31">
                  <c:v>38</c:v>
                </c:pt>
                <c:pt idx="32">
                  <c:v>44</c:v>
                </c:pt>
                <c:pt idx="33">
                  <c:v>23</c:v>
                </c:pt>
                <c:pt idx="34">
                  <c:v>7</c:v>
                </c:pt>
                <c:pt idx="35">
                  <c:v>5</c:v>
                </c:pt>
                <c:pt idx="36">
                  <c:v>-11</c:v>
                </c:pt>
                <c:pt idx="37">
                  <c:v>-17</c:v>
                </c:pt>
                <c:pt idx="38">
                  <c:v>-44</c:v>
                </c:pt>
                <c:pt idx="39">
                  <c:v>-58</c:v>
                </c:pt>
                <c:pt idx="40">
                  <c:v>-59</c:v>
                </c:pt>
                <c:pt idx="41">
                  <c:v>-56</c:v>
                </c:pt>
                <c:pt idx="42">
                  <c:v>-43</c:v>
                </c:pt>
                <c:pt idx="43">
                  <c:v>-37</c:v>
                </c:pt>
                <c:pt idx="44">
                  <c:v>-44</c:v>
                </c:pt>
                <c:pt idx="45">
                  <c:v>-69</c:v>
                </c:pt>
                <c:pt idx="46">
                  <c:v>-52</c:v>
                </c:pt>
                <c:pt idx="47">
                  <c:v>-38</c:v>
                </c:pt>
                <c:pt idx="48">
                  <c:v>-51</c:v>
                </c:pt>
                <c:pt idx="49">
                  <c:v>-58</c:v>
                </c:pt>
                <c:pt idx="50">
                  <c:v>-59</c:v>
                </c:pt>
                <c:pt idx="51">
                  <c:v>-64</c:v>
                </c:pt>
                <c:pt idx="52">
                  <c:v>-50</c:v>
                </c:pt>
                <c:pt idx="53">
                  <c:v>-60</c:v>
                </c:pt>
                <c:pt idx="54">
                  <c:v>-70</c:v>
                </c:pt>
                <c:pt idx="55">
                  <c:v>-94</c:v>
                </c:pt>
                <c:pt idx="56">
                  <c:v>-99</c:v>
                </c:pt>
                <c:pt idx="57">
                  <c:v>-93</c:v>
                </c:pt>
                <c:pt idx="58">
                  <c:v>-99</c:v>
                </c:pt>
                <c:pt idx="59">
                  <c:v>-108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Cumulative!$S$3</c:f>
              <c:strCache>
                <c:ptCount val="1"/>
                <c:pt idx="0">
                  <c:v>N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Cumulative!$P$4:$P$63</c:f>
              <c:numCache>
                <c:ptCount val="6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44</c:v>
                </c:pt>
                <c:pt idx="34">
                  <c:v>46</c:v>
                </c:pt>
                <c:pt idx="35">
                  <c:v>48</c:v>
                </c:pt>
                <c:pt idx="36">
                  <c:v>50</c:v>
                </c:pt>
                <c:pt idx="37">
                  <c:v>52</c:v>
                </c:pt>
                <c:pt idx="38">
                  <c:v>54</c:v>
                </c:pt>
                <c:pt idx="39">
                  <c:v>56</c:v>
                </c:pt>
                <c:pt idx="40">
                  <c:v>58</c:v>
                </c:pt>
                <c:pt idx="41">
                  <c:v>60</c:v>
                </c:pt>
                <c:pt idx="42">
                  <c:v>61</c:v>
                </c:pt>
                <c:pt idx="43">
                  <c:v>62</c:v>
                </c:pt>
                <c:pt idx="44">
                  <c:v>63</c:v>
                </c:pt>
                <c:pt idx="45">
                  <c:v>65</c:v>
                </c:pt>
                <c:pt idx="46">
                  <c:v>67</c:v>
                </c:pt>
                <c:pt idx="47">
                  <c:v>69</c:v>
                </c:pt>
                <c:pt idx="48">
                  <c:v>71</c:v>
                </c:pt>
                <c:pt idx="49">
                  <c:v>73</c:v>
                </c:pt>
                <c:pt idx="50">
                  <c:v>75</c:v>
                </c:pt>
                <c:pt idx="51">
                  <c:v>77</c:v>
                </c:pt>
                <c:pt idx="52">
                  <c:v>79</c:v>
                </c:pt>
                <c:pt idx="53">
                  <c:v>81</c:v>
                </c:pt>
                <c:pt idx="54">
                  <c:v>83</c:v>
                </c:pt>
                <c:pt idx="55">
                  <c:v>85</c:v>
                </c:pt>
                <c:pt idx="56">
                  <c:v>87</c:v>
                </c:pt>
                <c:pt idx="57">
                  <c:v>88</c:v>
                </c:pt>
                <c:pt idx="58">
                  <c:v>89</c:v>
                </c:pt>
                <c:pt idx="59">
                  <c:v>90</c:v>
                </c:pt>
              </c:numCache>
            </c:numRef>
          </c:cat>
          <c:val>
            <c:numRef>
              <c:f>Cumulative!$S$4:$S$63</c:f>
              <c:numCache>
                <c:ptCount val="60"/>
                <c:pt idx="0">
                  <c:v>14</c:v>
                </c:pt>
                <c:pt idx="1">
                  <c:v>0</c:v>
                </c:pt>
                <c:pt idx="2">
                  <c:v>-41</c:v>
                </c:pt>
                <c:pt idx="3">
                  <c:v>-33</c:v>
                </c:pt>
                <c:pt idx="4">
                  <c:v>-24</c:v>
                </c:pt>
                <c:pt idx="5">
                  <c:v>-46</c:v>
                </c:pt>
                <c:pt idx="6">
                  <c:v>-39</c:v>
                </c:pt>
                <c:pt idx="7">
                  <c:v>-29</c:v>
                </c:pt>
                <c:pt idx="8">
                  <c:v>-24</c:v>
                </c:pt>
                <c:pt idx="9">
                  <c:v>-8</c:v>
                </c:pt>
                <c:pt idx="10">
                  <c:v>-11</c:v>
                </c:pt>
                <c:pt idx="11">
                  <c:v>-20</c:v>
                </c:pt>
                <c:pt idx="12">
                  <c:v>-10</c:v>
                </c:pt>
                <c:pt idx="13">
                  <c:v>12</c:v>
                </c:pt>
                <c:pt idx="14">
                  <c:v>17</c:v>
                </c:pt>
                <c:pt idx="15">
                  <c:v>34</c:v>
                </c:pt>
                <c:pt idx="16">
                  <c:v>24</c:v>
                </c:pt>
                <c:pt idx="17">
                  <c:v>14</c:v>
                </c:pt>
                <c:pt idx="18">
                  <c:v>27</c:v>
                </c:pt>
                <c:pt idx="19">
                  <c:v>16</c:v>
                </c:pt>
                <c:pt idx="20">
                  <c:v>17</c:v>
                </c:pt>
                <c:pt idx="21">
                  <c:v>26</c:v>
                </c:pt>
                <c:pt idx="22">
                  <c:v>33</c:v>
                </c:pt>
                <c:pt idx="23">
                  <c:v>48</c:v>
                </c:pt>
                <c:pt idx="24">
                  <c:v>42</c:v>
                </c:pt>
                <c:pt idx="25">
                  <c:v>40</c:v>
                </c:pt>
                <c:pt idx="26">
                  <c:v>21</c:v>
                </c:pt>
                <c:pt idx="27">
                  <c:v>13</c:v>
                </c:pt>
                <c:pt idx="28">
                  <c:v>3</c:v>
                </c:pt>
                <c:pt idx="29">
                  <c:v>-1</c:v>
                </c:pt>
                <c:pt idx="30">
                  <c:v>4</c:v>
                </c:pt>
                <c:pt idx="31">
                  <c:v>-6</c:v>
                </c:pt>
                <c:pt idx="32">
                  <c:v>-12</c:v>
                </c:pt>
                <c:pt idx="33">
                  <c:v>-33</c:v>
                </c:pt>
                <c:pt idx="34">
                  <c:v>-17</c:v>
                </c:pt>
                <c:pt idx="35">
                  <c:v>-15</c:v>
                </c:pt>
                <c:pt idx="36">
                  <c:v>-31</c:v>
                </c:pt>
                <c:pt idx="37">
                  <c:v>-25</c:v>
                </c:pt>
                <c:pt idx="38">
                  <c:v>2</c:v>
                </c:pt>
                <c:pt idx="39">
                  <c:v>-12</c:v>
                </c:pt>
                <c:pt idx="40">
                  <c:v>-11</c:v>
                </c:pt>
                <c:pt idx="41">
                  <c:v>-14</c:v>
                </c:pt>
                <c:pt idx="42">
                  <c:v>-1</c:v>
                </c:pt>
                <c:pt idx="43">
                  <c:v>-7</c:v>
                </c:pt>
                <c:pt idx="44">
                  <c:v>0</c:v>
                </c:pt>
                <c:pt idx="45">
                  <c:v>-25</c:v>
                </c:pt>
                <c:pt idx="46">
                  <c:v>-42</c:v>
                </c:pt>
                <c:pt idx="47">
                  <c:v>-56</c:v>
                </c:pt>
                <c:pt idx="48">
                  <c:v>-69</c:v>
                </c:pt>
                <c:pt idx="49">
                  <c:v>-62</c:v>
                </c:pt>
                <c:pt idx="50">
                  <c:v>-61</c:v>
                </c:pt>
                <c:pt idx="51">
                  <c:v>-66</c:v>
                </c:pt>
                <c:pt idx="52">
                  <c:v>-80</c:v>
                </c:pt>
                <c:pt idx="53">
                  <c:v>-70</c:v>
                </c:pt>
                <c:pt idx="54">
                  <c:v>-80</c:v>
                </c:pt>
                <c:pt idx="55">
                  <c:v>-56</c:v>
                </c:pt>
                <c:pt idx="56">
                  <c:v>-51</c:v>
                </c:pt>
                <c:pt idx="57">
                  <c:v>-45</c:v>
                </c:pt>
                <c:pt idx="58">
                  <c:v>-39</c:v>
                </c:pt>
                <c:pt idx="59">
                  <c:v>-30</c:v>
                </c:pt>
              </c:numCache>
            </c:numRef>
          </c:val>
          <c:smooth val="1"/>
        </c:ser>
        <c:ser>
          <c:idx val="4"/>
          <c:order val="3"/>
          <c:tx>
            <c:strRef>
              <c:f>Cumulative!$T$3</c:f>
              <c:strCache>
                <c:ptCount val="1"/>
                <c:pt idx="0">
                  <c:v>P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Cumulative!$P$4:$P$63</c:f>
              <c:numCache>
                <c:ptCount val="6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44</c:v>
                </c:pt>
                <c:pt idx="34">
                  <c:v>46</c:v>
                </c:pt>
                <c:pt idx="35">
                  <c:v>48</c:v>
                </c:pt>
                <c:pt idx="36">
                  <c:v>50</c:v>
                </c:pt>
                <c:pt idx="37">
                  <c:v>52</c:v>
                </c:pt>
                <c:pt idx="38">
                  <c:v>54</c:v>
                </c:pt>
                <c:pt idx="39">
                  <c:v>56</c:v>
                </c:pt>
                <c:pt idx="40">
                  <c:v>58</c:v>
                </c:pt>
                <c:pt idx="41">
                  <c:v>60</c:v>
                </c:pt>
                <c:pt idx="42">
                  <c:v>61</c:v>
                </c:pt>
                <c:pt idx="43">
                  <c:v>62</c:v>
                </c:pt>
                <c:pt idx="44">
                  <c:v>63</c:v>
                </c:pt>
                <c:pt idx="45">
                  <c:v>65</c:v>
                </c:pt>
                <c:pt idx="46">
                  <c:v>67</c:v>
                </c:pt>
                <c:pt idx="47">
                  <c:v>69</c:v>
                </c:pt>
                <c:pt idx="48">
                  <c:v>71</c:v>
                </c:pt>
                <c:pt idx="49">
                  <c:v>73</c:v>
                </c:pt>
                <c:pt idx="50">
                  <c:v>75</c:v>
                </c:pt>
                <c:pt idx="51">
                  <c:v>77</c:v>
                </c:pt>
                <c:pt idx="52">
                  <c:v>79</c:v>
                </c:pt>
                <c:pt idx="53">
                  <c:v>81</c:v>
                </c:pt>
                <c:pt idx="54">
                  <c:v>83</c:v>
                </c:pt>
                <c:pt idx="55">
                  <c:v>85</c:v>
                </c:pt>
                <c:pt idx="56">
                  <c:v>87</c:v>
                </c:pt>
                <c:pt idx="57">
                  <c:v>88</c:v>
                </c:pt>
                <c:pt idx="58">
                  <c:v>89</c:v>
                </c:pt>
                <c:pt idx="59">
                  <c:v>90</c:v>
                </c:pt>
              </c:numCache>
            </c:numRef>
          </c:cat>
          <c:val>
            <c:numRef>
              <c:f>Cumulative!$T$4:$T$63</c:f>
              <c:numCache>
                <c:ptCount val="60"/>
                <c:pt idx="0">
                  <c:v>-14</c:v>
                </c:pt>
                <c:pt idx="1">
                  <c:v>0</c:v>
                </c:pt>
                <c:pt idx="2">
                  <c:v>-41</c:v>
                </c:pt>
                <c:pt idx="3">
                  <c:v>-49</c:v>
                </c:pt>
                <c:pt idx="4">
                  <c:v>-58</c:v>
                </c:pt>
                <c:pt idx="5">
                  <c:v>-80</c:v>
                </c:pt>
                <c:pt idx="6">
                  <c:v>-87</c:v>
                </c:pt>
                <c:pt idx="7">
                  <c:v>-77</c:v>
                </c:pt>
                <c:pt idx="8">
                  <c:v>-82</c:v>
                </c:pt>
                <c:pt idx="9">
                  <c:v>-66</c:v>
                </c:pt>
                <c:pt idx="10">
                  <c:v>-63</c:v>
                </c:pt>
                <c:pt idx="11">
                  <c:v>-54</c:v>
                </c:pt>
                <c:pt idx="12">
                  <c:v>-64</c:v>
                </c:pt>
                <c:pt idx="13">
                  <c:v>-86</c:v>
                </c:pt>
                <c:pt idx="14">
                  <c:v>-81</c:v>
                </c:pt>
                <c:pt idx="15">
                  <c:v>-98</c:v>
                </c:pt>
                <c:pt idx="16">
                  <c:v>-88</c:v>
                </c:pt>
                <c:pt idx="17">
                  <c:v>-98</c:v>
                </c:pt>
                <c:pt idx="18">
                  <c:v>-111</c:v>
                </c:pt>
                <c:pt idx="19">
                  <c:v>-100</c:v>
                </c:pt>
                <c:pt idx="20">
                  <c:v>-99</c:v>
                </c:pt>
                <c:pt idx="21">
                  <c:v>-108</c:v>
                </c:pt>
                <c:pt idx="22">
                  <c:v>-115</c:v>
                </c:pt>
                <c:pt idx="23">
                  <c:v>-100</c:v>
                </c:pt>
                <c:pt idx="24">
                  <c:v>-94</c:v>
                </c:pt>
                <c:pt idx="25">
                  <c:v>-92</c:v>
                </c:pt>
                <c:pt idx="26">
                  <c:v>-111</c:v>
                </c:pt>
                <c:pt idx="27">
                  <c:v>-103</c:v>
                </c:pt>
                <c:pt idx="28">
                  <c:v>-93</c:v>
                </c:pt>
                <c:pt idx="29">
                  <c:v>-97</c:v>
                </c:pt>
                <c:pt idx="30">
                  <c:v>-102</c:v>
                </c:pt>
                <c:pt idx="31">
                  <c:v>-92</c:v>
                </c:pt>
                <c:pt idx="32">
                  <c:v>-98</c:v>
                </c:pt>
                <c:pt idx="33">
                  <c:v>-77</c:v>
                </c:pt>
                <c:pt idx="34">
                  <c:v>-93</c:v>
                </c:pt>
                <c:pt idx="35">
                  <c:v>-91</c:v>
                </c:pt>
                <c:pt idx="36">
                  <c:v>-75</c:v>
                </c:pt>
                <c:pt idx="37">
                  <c:v>-81</c:v>
                </c:pt>
                <c:pt idx="38">
                  <c:v>-54</c:v>
                </c:pt>
                <c:pt idx="39">
                  <c:v>-40</c:v>
                </c:pt>
                <c:pt idx="40">
                  <c:v>-41</c:v>
                </c:pt>
                <c:pt idx="41">
                  <c:v>-44</c:v>
                </c:pt>
                <c:pt idx="42">
                  <c:v>-57</c:v>
                </c:pt>
                <c:pt idx="43">
                  <c:v>-51</c:v>
                </c:pt>
                <c:pt idx="44">
                  <c:v>-44</c:v>
                </c:pt>
                <c:pt idx="45">
                  <c:v>-19</c:v>
                </c:pt>
                <c:pt idx="46">
                  <c:v>-36</c:v>
                </c:pt>
                <c:pt idx="47">
                  <c:v>-22</c:v>
                </c:pt>
                <c:pt idx="48">
                  <c:v>-9</c:v>
                </c:pt>
                <c:pt idx="49">
                  <c:v>-2</c:v>
                </c:pt>
                <c:pt idx="50">
                  <c:v>-3</c:v>
                </c:pt>
                <c:pt idx="51">
                  <c:v>2</c:v>
                </c:pt>
                <c:pt idx="52">
                  <c:v>-12</c:v>
                </c:pt>
                <c:pt idx="53">
                  <c:v>-22</c:v>
                </c:pt>
                <c:pt idx="54">
                  <c:v>-12</c:v>
                </c:pt>
                <c:pt idx="55">
                  <c:v>12</c:v>
                </c:pt>
                <c:pt idx="56">
                  <c:v>7</c:v>
                </c:pt>
                <c:pt idx="57">
                  <c:v>1</c:v>
                </c:pt>
                <c:pt idx="58">
                  <c:v>7</c:v>
                </c:pt>
                <c:pt idx="59">
                  <c:v>-2</c:v>
                </c:pt>
              </c:numCache>
            </c:numRef>
          </c:val>
          <c:smooth val="1"/>
        </c:ser>
        <c:marker val="1"/>
        <c:axId val="44968534"/>
        <c:axId val="2063623"/>
      </c:lineChart>
      <c:catAx>
        <c:axId val="44968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3623"/>
        <c:crosses val="autoZero"/>
        <c:auto val="1"/>
        <c:lblOffset val="100"/>
        <c:noMultiLvlLbl val="0"/>
      </c:catAx>
      <c:valAx>
        <c:axId val="20636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68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625"/>
          <c:y val="0.15025"/>
          <c:w val="0.0545"/>
          <c:h val="0.3652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3"/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5"/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296650" cy="8334375"/>
    <xdr:graphicFrame>
      <xdr:nvGraphicFramePr>
        <xdr:cNvPr id="1" name="Shape 1025"/>
        <xdr:cNvGraphicFramePr/>
      </xdr:nvGraphicFramePr>
      <xdr:xfrm>
        <a:off x="0" y="0"/>
        <a:ext cx="11296650" cy="833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153775" cy="8334375"/>
    <xdr:graphicFrame>
      <xdr:nvGraphicFramePr>
        <xdr:cNvPr id="1" name="Shape 1025"/>
        <xdr:cNvGraphicFramePr/>
      </xdr:nvGraphicFramePr>
      <xdr:xfrm>
        <a:off x="0" y="0"/>
        <a:ext cx="11153775" cy="833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296650" cy="8334375"/>
    <xdr:graphicFrame>
      <xdr:nvGraphicFramePr>
        <xdr:cNvPr id="1" name="Shape 1025"/>
        <xdr:cNvGraphicFramePr/>
      </xdr:nvGraphicFramePr>
      <xdr:xfrm>
        <a:off x="0" y="0"/>
        <a:ext cx="11296650" cy="833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66675</xdr:rowOff>
    </xdr:from>
    <xdr:to>
      <xdr:col>13</xdr:col>
      <xdr:colOff>600075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19050" y="1685925"/>
        <a:ext cx="87058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36</xdr:row>
      <xdr:rowOff>9525</xdr:rowOff>
    </xdr:from>
    <xdr:to>
      <xdr:col>13</xdr:col>
      <xdr:colOff>600075</xdr:colOff>
      <xdr:row>65</xdr:row>
      <xdr:rowOff>57150</xdr:rowOff>
    </xdr:to>
    <xdr:graphicFrame>
      <xdr:nvGraphicFramePr>
        <xdr:cNvPr id="2" name="Chart 2"/>
        <xdr:cNvGraphicFramePr/>
      </xdr:nvGraphicFramePr>
      <xdr:xfrm>
        <a:off x="47625" y="5838825"/>
        <a:ext cx="8677275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66</xdr:row>
      <xdr:rowOff>85725</xdr:rowOff>
    </xdr:from>
    <xdr:to>
      <xdr:col>14</xdr:col>
      <xdr:colOff>0</xdr:colOff>
      <xdr:row>94</xdr:row>
      <xdr:rowOff>85725</xdr:rowOff>
    </xdr:to>
    <xdr:graphicFrame>
      <xdr:nvGraphicFramePr>
        <xdr:cNvPr id="3" name="Chart 3"/>
        <xdr:cNvGraphicFramePr/>
      </xdr:nvGraphicFramePr>
      <xdr:xfrm>
        <a:off x="47625" y="10772775"/>
        <a:ext cx="8686800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95</xdr:row>
      <xdr:rowOff>133350</xdr:rowOff>
    </xdr:from>
    <xdr:to>
      <xdr:col>13</xdr:col>
      <xdr:colOff>600075</xdr:colOff>
      <xdr:row>126</xdr:row>
      <xdr:rowOff>104775</xdr:rowOff>
    </xdr:to>
    <xdr:graphicFrame>
      <xdr:nvGraphicFramePr>
        <xdr:cNvPr id="4" name="Chart 4"/>
        <xdr:cNvGraphicFramePr/>
      </xdr:nvGraphicFramePr>
      <xdr:xfrm>
        <a:off x="38100" y="15516225"/>
        <a:ext cx="8686800" cy="4991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0.33425</cdr:x>
      <cdr:y>0.0835</cdr:y>
    </cdr:from>
    <cdr:to>
      <cdr:x>0.33425</cdr:x>
      <cdr:y>0.66</cdr:y>
    </cdr:to>
    <cdr:sp>
      <cdr:nvSpPr>
        <cdr:cNvPr id="1" name="Line 3"/>
        <cdr:cNvSpPr>
          <a:spLocks/>
        </cdr:cNvSpPr>
      </cdr:nvSpPr>
      <cdr:spPr>
        <a:xfrm flipH="1" flipV="1">
          <a:off x="3771900" y="695325"/>
          <a:ext cx="0" cy="4800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0.629</cdr:x>
      <cdr:y>0.0835</cdr:y>
    </cdr:from>
    <cdr:to>
      <cdr:x>0.629</cdr:x>
      <cdr:y>0.65925</cdr:y>
    </cdr:to>
    <cdr:sp>
      <cdr:nvSpPr>
        <cdr:cNvPr id="2" name="Line 4"/>
        <cdr:cNvSpPr>
          <a:spLocks/>
        </cdr:cNvSpPr>
      </cdr:nvSpPr>
      <cdr:spPr>
        <a:xfrm flipH="1" flipV="1">
          <a:off x="7096125" y="695325"/>
          <a:ext cx="0" cy="4800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296650" cy="8334375"/>
    <xdr:graphicFrame>
      <xdr:nvGraphicFramePr>
        <xdr:cNvPr id="1" name="Shape 1025"/>
        <xdr:cNvGraphicFramePr/>
      </xdr:nvGraphicFramePr>
      <xdr:xfrm>
        <a:off x="0" y="0"/>
        <a:ext cx="11296650" cy="833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0.7585</cdr:x>
      <cdr:y>0.379</cdr:y>
    </cdr:from>
    <cdr:to>
      <cdr:x>0.81875</cdr:x>
      <cdr:y>0.65725</cdr:y>
    </cdr:to>
    <cdr:sp>
      <cdr:nvSpPr>
        <cdr:cNvPr id="1" name="Oval 1"/>
        <cdr:cNvSpPr>
          <a:spLocks/>
        </cdr:cNvSpPr>
      </cdr:nvSpPr>
      <cdr:spPr>
        <a:xfrm>
          <a:off x="8458200" y="3152775"/>
          <a:ext cx="676275" cy="2314575"/>
        </a:xfrm>
        <a:prstGeom prst="ellips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153775" cy="8334375"/>
    <xdr:graphicFrame>
      <xdr:nvGraphicFramePr>
        <xdr:cNvPr id="1" name="Shape 1025"/>
        <xdr:cNvGraphicFramePr/>
      </xdr:nvGraphicFramePr>
      <xdr:xfrm>
        <a:off x="0" y="0"/>
        <a:ext cx="11153775" cy="833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296650" cy="8334375"/>
    <xdr:graphicFrame>
      <xdr:nvGraphicFramePr>
        <xdr:cNvPr id="1" name="Shape 1025"/>
        <xdr:cNvGraphicFramePr/>
      </xdr:nvGraphicFramePr>
      <xdr:xfrm>
        <a:off x="0" y="0"/>
        <a:ext cx="11296650" cy="833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296650" cy="8334375"/>
    <xdr:graphicFrame>
      <xdr:nvGraphicFramePr>
        <xdr:cNvPr id="1" name="Shape 1025"/>
        <xdr:cNvGraphicFramePr/>
      </xdr:nvGraphicFramePr>
      <xdr:xfrm>
        <a:off x="0" y="0"/>
        <a:ext cx="11296650" cy="833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153775" cy="8334375"/>
    <xdr:graphicFrame>
      <xdr:nvGraphicFramePr>
        <xdr:cNvPr id="1" name="Shape 1025"/>
        <xdr:cNvGraphicFramePr/>
      </xdr:nvGraphicFramePr>
      <xdr:xfrm>
        <a:off x="0" y="0"/>
        <a:ext cx="11153775" cy="833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O236" sheet="Hands"/>
  </cacheSource>
  <cacheFields count="15">
    <cacheField name="Hand">
      <sharedItems containsSemiMixedTypes="0" containsString="0" containsMixedTypes="0" containsNumber="1" containsInteger="1"/>
    </cacheField>
    <cacheField name="Partnership">
      <sharedItems containsMixedTypes="0" count="3">
        <s v="A"/>
        <s v="C"/>
        <s v="B"/>
      </sharedItems>
    </cacheField>
    <cacheField name="Contract">
      <sharedItems containsMixedTypes="0" count="28">
        <s v="4S"/>
        <s v="1NT"/>
        <s v="3NT"/>
        <s v="5H"/>
        <s v="2H"/>
        <s v="5C"/>
        <s v="6H"/>
        <s v="2S"/>
        <s v="5S"/>
        <s v="4C"/>
        <s v="3C"/>
        <s v="4H"/>
        <s v="2D"/>
        <s v="3S"/>
        <s v="5D"/>
        <s v="3H"/>
        <s v="2C"/>
        <s v="2NT"/>
        <s v="4D"/>
        <s v="4NT"/>
        <s v="1H"/>
        <s v="3D"/>
        <s v="7C"/>
        <s v="1S"/>
        <s v="1D"/>
        <s v="6S"/>
        <s v="6NT"/>
        <s v="6C"/>
      </sharedItems>
    </cacheField>
    <cacheField name="By">
      <sharedItems containsMixedTypes="0" count="4">
        <s v="N"/>
        <s v="P"/>
        <s v="K"/>
        <s v="D"/>
      </sharedItems>
    </cacheField>
    <cacheField name="Doubled">
      <sharedItems containsBlank="1" containsMixedTypes="0" count="2">
        <m/>
        <s v="Doubled"/>
      </sharedItems>
    </cacheField>
    <cacheField name="Making">
      <sharedItems containsString="0" containsBlank="1" containsMixedTypes="0" containsNumber="1" containsInteger="1" count="12">
        <n v="-1"/>
        <n v="2"/>
        <n v="-3"/>
        <n v="1"/>
        <n v="0"/>
        <n v="-2"/>
        <n v="-5"/>
        <n v="-4"/>
        <n v="3"/>
        <n v="4"/>
        <m/>
        <n v="-6"/>
      </sharedItems>
    </cacheField>
    <cacheField name="Notes">
      <sharedItems containsBlank="1" containsMixedTypes="0" count="15">
        <s v="none"/>
        <m/>
        <s v="Grand slam missed"/>
        <s v="blundered into his partner's unannounced AQTxx side suit…"/>
        <s v="Kevin's first grumble"/>
        <s v="Dave took all the credit"/>
        <s v="Kevin and his flimsy cards"/>
        <s v="Neil revoked"/>
        <s v="Neil Yarborough"/>
        <s v="Dave doesn't feel lucky!"/>
        <s v="Mis-defence Neil"/>
        <s v="Dave feels lucky"/>
        <s v="&quot;It seemed to make all by itself&quot; DC"/>
        <s v="Felton returns a club unknowing DC has void"/>
        <s v="Dave feels middlingly lucky"/>
      </sharedItems>
    </cacheField>
    <cacheField name="D">
      <sharedItems containsString="0" containsBlank="1" containsMixedTypes="0" containsNumber="1" containsInteger="1" count="21">
        <n v="50"/>
        <m/>
        <n v="100"/>
        <n v="300"/>
        <n v="500"/>
        <n v="30"/>
        <n v="150"/>
        <n v="20"/>
        <n v="700"/>
        <n v="40"/>
        <n v="200"/>
        <n v="620"/>
        <n v="560"/>
        <n v="730"/>
        <n v="130"/>
        <n v="60"/>
        <n v="90"/>
        <n v="800"/>
        <n v="600"/>
        <n v="1450"/>
        <n v="1100"/>
      </sharedItems>
    </cacheField>
    <cacheField name="K">
      <sharedItems containsString="0" containsBlank="1" containsMixedTypes="0" containsNumber="1" containsInteger="1" count="20">
        <n v="50"/>
        <m/>
        <n v="100"/>
        <n v="300"/>
        <n v="500"/>
        <n v="30"/>
        <n v="40"/>
        <n v="1400"/>
        <n v="200"/>
        <n v="620"/>
        <n v="560"/>
        <n v="730"/>
        <n v="20"/>
        <n v="60"/>
        <n v="150"/>
        <n v="800"/>
        <n v="700"/>
        <n v="750"/>
        <n v="90"/>
        <n v="1450"/>
      </sharedItems>
    </cacheField>
    <cacheField name="N">
      <sharedItems containsString="0" containsBlank="1" containsMixedTypes="0" containsNumber="1" containsInteger="1" count="19">
        <m/>
        <n v="30"/>
        <n v="50"/>
        <n v="100"/>
        <n v="20"/>
        <n v="700"/>
        <n v="40"/>
        <n v="300"/>
        <n v="500"/>
        <n v="60"/>
        <n v="150"/>
        <n v="800"/>
        <n v="90"/>
        <n v="750"/>
        <n v="600"/>
        <n v="200"/>
        <n v="650"/>
        <n v="1450"/>
        <n v="1100"/>
      </sharedItems>
    </cacheField>
    <cacheField name="P">
      <sharedItems containsString="0" containsBlank="1" containsMixedTypes="0" containsNumber="1" containsInteger="1" count="19">
        <m/>
        <n v="30"/>
        <n v="50"/>
        <n v="150"/>
        <n v="500"/>
        <n v="40"/>
        <n v="1400"/>
        <n v="100"/>
        <n v="130"/>
        <n v="200"/>
        <n v="700"/>
        <n v="300"/>
        <n v="60"/>
        <n v="600"/>
        <n v="800"/>
        <n v="650"/>
        <n v="1450"/>
        <n v="20"/>
        <n v="90"/>
      </sharedItems>
    </cacheField>
    <cacheField name="D2">
      <sharedItems containsString="0" containsBlank="1" containsMixedTypes="0" containsNumber="1" containsInteger="1" count="22">
        <m/>
        <n v="680"/>
        <n v="800"/>
        <n v="120"/>
        <n v="820"/>
        <n v="160"/>
        <n v="60"/>
        <n v="40"/>
        <n v="150"/>
        <n v="90"/>
        <n v="130"/>
        <n v="100"/>
        <n v="30"/>
        <n v="170"/>
        <n v="80"/>
        <n v="70"/>
        <n v="210"/>
        <n v="20"/>
        <n v="190"/>
        <n v="180"/>
        <n v="300"/>
        <n v="140"/>
      </sharedItems>
    </cacheField>
    <cacheField name="K2">
      <sharedItems containsString="0" containsBlank="1" containsMixedTypes="0" containsNumber="1" containsInteger="1" count="12">
        <m/>
        <n v="40"/>
        <n v="60"/>
        <n v="150"/>
        <n v="100"/>
        <n v="130"/>
        <n v="160"/>
        <n v="90"/>
        <n v="120"/>
        <n v="180"/>
        <n v="190"/>
        <n v="210"/>
      </sharedItems>
    </cacheField>
    <cacheField name="N2">
      <sharedItems containsString="0" containsBlank="1" containsMixedTypes="0" containsNumber="1" containsInteger="1" count="22">
        <m/>
        <n v="180"/>
        <n v="850"/>
        <n v="60"/>
        <n v="120"/>
        <n v="800"/>
        <n v="40"/>
        <n v="160"/>
        <n v="150"/>
        <n v="100"/>
        <n v="130"/>
        <n v="30"/>
        <n v="170"/>
        <n v="750"/>
        <n v="90"/>
        <n v="80"/>
        <n v="70"/>
        <n v="220"/>
        <n v="190"/>
        <n v="20"/>
        <n v="210"/>
        <n v="140"/>
      </sharedItems>
    </cacheField>
    <cacheField name="P2">
      <sharedItems containsString="0" containsBlank="1" containsMixedTypes="0" containsNumber="1" containsInteger="1" count="20">
        <m/>
        <n v="180"/>
        <n v="850"/>
        <n v="60"/>
        <n v="120"/>
        <n v="800"/>
        <n v="680"/>
        <n v="820"/>
        <n v="90"/>
        <n v="40"/>
        <n v="130"/>
        <n v="150"/>
        <n v="160"/>
        <n v="750"/>
        <n v="220"/>
        <n v="210"/>
        <n v="190"/>
        <n v="100"/>
        <n v="300"/>
        <n v="8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O68" firstHeaderRow="1" firstDataRow="2" firstDataCol="2" rowPageCount="1" colPageCount="1"/>
  <pivotFields count="15">
    <pivotField compact="0" outline="0" subtotalTop="0" showAll="0"/>
    <pivotField axis="axisRow" compact="0" outline="0" subtotalTop="0" showAll="0">
      <items count="4">
        <item x="0"/>
        <item x="2"/>
        <item x="1"/>
        <item t="default"/>
      </items>
    </pivotField>
    <pivotField axis="axisRow" compact="0" outline="0" subtotalTop="0" showAll="0">
      <items count="29">
        <item x="24"/>
        <item x="20"/>
        <item x="1"/>
        <item x="23"/>
        <item x="16"/>
        <item x="12"/>
        <item x="4"/>
        <item x="17"/>
        <item x="7"/>
        <item x="10"/>
        <item x="21"/>
        <item x="15"/>
        <item x="2"/>
        <item x="13"/>
        <item x="9"/>
        <item x="18"/>
        <item x="11"/>
        <item x="19"/>
        <item x="0"/>
        <item x="5"/>
        <item x="14"/>
        <item x="3"/>
        <item x="8"/>
        <item x="27"/>
        <item x="6"/>
        <item x="26"/>
        <item x="25"/>
        <item x="22"/>
        <item t="default"/>
      </items>
    </pivotField>
    <pivotField axis="axisPage" dataField="1" compact="0" outline="0" subtotalTop="0" showAll="0">
      <items count="5">
        <item x="3"/>
        <item x="2"/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13">
        <item x="11"/>
        <item x="6"/>
        <item x="7"/>
        <item x="2"/>
        <item x="5"/>
        <item x="0"/>
        <item x="4"/>
        <item x="3"/>
        <item x="1"/>
        <item x="8"/>
        <item x="9"/>
        <item x="1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"/>
    <field x="2"/>
  </rowFields>
  <rowItems count="64">
    <i>
      <x/>
      <x v="2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6"/>
    </i>
    <i r="1">
      <x v="18"/>
    </i>
    <i r="1">
      <x v="19"/>
    </i>
    <i r="1">
      <x v="20"/>
    </i>
    <i r="1">
      <x v="21"/>
    </i>
    <i r="1">
      <x v="26"/>
    </i>
    <i r="1">
      <x v="27"/>
    </i>
    <i t="default">
      <x/>
    </i>
    <i>
      <x v="1"/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19"/>
    </i>
    <i r="1">
      <x v="22"/>
    </i>
    <i r="1">
      <x v="23"/>
    </i>
    <i r="1">
      <x v="27"/>
    </i>
    <i t="default">
      <x v="1"/>
    </i>
    <i>
      <x v="2"/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4"/>
    </i>
    <i r="1">
      <x v="25"/>
    </i>
    <i r="1">
      <x v="26"/>
    </i>
    <i t="default">
      <x v="2"/>
    </i>
    <i t="grand">
      <x/>
    </i>
  </rowItems>
  <colFields count="1">
    <field x="5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3" hier="0"/>
  </pageFields>
  <dataFields count="1">
    <dataField name="Count of By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workbookViewId="0" topLeftCell="A1">
      <selection activeCell="N15" sqref="N15"/>
    </sheetView>
  </sheetViews>
  <sheetFormatPr defaultColWidth="9.140625" defaultRowHeight="12.75"/>
  <cols>
    <col min="2" max="2" width="10.28125" style="0" bestFit="1" customWidth="1"/>
    <col min="3" max="14" width="9.28125" style="0" bestFit="1" customWidth="1"/>
    <col min="15" max="15" width="10.57421875" style="0" bestFit="1" customWidth="1"/>
  </cols>
  <sheetData>
    <row r="1" spans="1:2" ht="12.75">
      <c r="A1" s="56" t="s">
        <v>89</v>
      </c>
      <c r="B1" s="57" t="s">
        <v>151</v>
      </c>
    </row>
    <row r="3" spans="1:15" ht="12.75">
      <c r="A3" s="39" t="s">
        <v>146</v>
      </c>
      <c r="B3" s="38"/>
      <c r="C3" s="39" t="s">
        <v>88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40"/>
    </row>
    <row r="4" spans="1:15" ht="12.75">
      <c r="A4" s="39" t="s">
        <v>85</v>
      </c>
      <c r="B4" s="39" t="s">
        <v>86</v>
      </c>
      <c r="C4" s="37">
        <v>-6</v>
      </c>
      <c r="D4" s="41">
        <v>-5</v>
      </c>
      <c r="E4" s="41">
        <v>-4</v>
      </c>
      <c r="F4" s="41">
        <v>-3</v>
      </c>
      <c r="G4" s="41">
        <v>-2</v>
      </c>
      <c r="H4" s="41">
        <v>-1</v>
      </c>
      <c r="I4" s="41">
        <v>0</v>
      </c>
      <c r="J4" s="41">
        <v>1</v>
      </c>
      <c r="K4" s="41">
        <v>2</v>
      </c>
      <c r="L4" s="41">
        <v>3</v>
      </c>
      <c r="M4" s="41">
        <v>4</v>
      </c>
      <c r="N4" s="41" t="s">
        <v>147</v>
      </c>
      <c r="O4" s="42" t="s">
        <v>145</v>
      </c>
    </row>
    <row r="5" spans="1:15" ht="12.75">
      <c r="A5" s="37" t="s">
        <v>92</v>
      </c>
      <c r="B5" s="37" t="s">
        <v>95</v>
      </c>
      <c r="C5" s="43"/>
      <c r="D5" s="44"/>
      <c r="E5" s="44"/>
      <c r="F5" s="44"/>
      <c r="G5" s="44"/>
      <c r="H5" s="44">
        <v>3</v>
      </c>
      <c r="I5" s="44">
        <v>1</v>
      </c>
      <c r="J5" s="44"/>
      <c r="K5" s="44">
        <v>2</v>
      </c>
      <c r="L5" s="44"/>
      <c r="M5" s="44"/>
      <c r="N5" s="44"/>
      <c r="O5" s="45">
        <v>6</v>
      </c>
    </row>
    <row r="6" spans="1:15" ht="12.75">
      <c r="A6" s="46"/>
      <c r="B6" s="47" t="s">
        <v>119</v>
      </c>
      <c r="C6" s="48"/>
      <c r="D6" s="49"/>
      <c r="E6" s="49"/>
      <c r="F6" s="49"/>
      <c r="G6" s="49">
        <v>1</v>
      </c>
      <c r="H6" s="49">
        <v>1</v>
      </c>
      <c r="I6" s="49">
        <v>1</v>
      </c>
      <c r="J6" s="49"/>
      <c r="K6" s="49"/>
      <c r="L6" s="49"/>
      <c r="M6" s="49"/>
      <c r="N6" s="49"/>
      <c r="O6" s="50">
        <v>3</v>
      </c>
    </row>
    <row r="7" spans="1:15" ht="12.75">
      <c r="A7" s="46"/>
      <c r="B7" s="47" t="s">
        <v>101</v>
      </c>
      <c r="C7" s="48"/>
      <c r="D7" s="49"/>
      <c r="E7" s="49"/>
      <c r="F7" s="49"/>
      <c r="G7" s="49">
        <v>1</v>
      </c>
      <c r="H7" s="49"/>
      <c r="I7" s="49">
        <v>2</v>
      </c>
      <c r="J7" s="49">
        <v>1</v>
      </c>
      <c r="K7" s="49">
        <v>1</v>
      </c>
      <c r="L7" s="49"/>
      <c r="M7" s="49"/>
      <c r="N7" s="49"/>
      <c r="O7" s="50">
        <v>5</v>
      </c>
    </row>
    <row r="8" spans="1:15" ht="12.75">
      <c r="A8" s="46"/>
      <c r="B8" s="47" t="s">
        <v>125</v>
      </c>
      <c r="C8" s="48"/>
      <c r="D8" s="49"/>
      <c r="E8" s="49"/>
      <c r="F8" s="49"/>
      <c r="G8" s="49"/>
      <c r="H8" s="49">
        <v>1</v>
      </c>
      <c r="I8" s="49"/>
      <c r="J8" s="49"/>
      <c r="K8" s="49"/>
      <c r="L8" s="49"/>
      <c r="M8" s="49"/>
      <c r="N8" s="49"/>
      <c r="O8" s="50">
        <v>1</v>
      </c>
    </row>
    <row r="9" spans="1:15" ht="12.75">
      <c r="A9" s="46"/>
      <c r="B9" s="47" t="s">
        <v>109</v>
      </c>
      <c r="C9" s="48"/>
      <c r="D9" s="49"/>
      <c r="E9" s="49"/>
      <c r="F9" s="49"/>
      <c r="G9" s="49"/>
      <c r="H9" s="49">
        <v>3</v>
      </c>
      <c r="I9" s="49">
        <v>4</v>
      </c>
      <c r="J9" s="49"/>
      <c r="K9" s="49">
        <v>1</v>
      </c>
      <c r="L9" s="49">
        <v>1</v>
      </c>
      <c r="M9" s="49">
        <v>1</v>
      </c>
      <c r="N9" s="49"/>
      <c r="O9" s="50">
        <v>10</v>
      </c>
    </row>
    <row r="10" spans="1:15" ht="12.75">
      <c r="A10" s="46"/>
      <c r="B10" s="47" t="s">
        <v>116</v>
      </c>
      <c r="C10" s="48"/>
      <c r="D10" s="49"/>
      <c r="E10" s="49"/>
      <c r="F10" s="49"/>
      <c r="G10" s="49"/>
      <c r="H10" s="49">
        <v>2</v>
      </c>
      <c r="I10" s="49">
        <v>1</v>
      </c>
      <c r="J10" s="49"/>
      <c r="K10" s="49">
        <v>1</v>
      </c>
      <c r="L10" s="49"/>
      <c r="M10" s="49"/>
      <c r="N10" s="49"/>
      <c r="O10" s="50">
        <v>4</v>
      </c>
    </row>
    <row r="11" spans="1:15" ht="12.75">
      <c r="A11" s="46"/>
      <c r="B11" s="47" t="s">
        <v>123</v>
      </c>
      <c r="C11" s="48"/>
      <c r="D11" s="49"/>
      <c r="E11" s="49"/>
      <c r="F11" s="49">
        <v>1</v>
      </c>
      <c r="G11" s="49">
        <v>1</v>
      </c>
      <c r="H11" s="49">
        <v>1</v>
      </c>
      <c r="I11" s="49">
        <v>1</v>
      </c>
      <c r="J11" s="49"/>
      <c r="K11" s="49"/>
      <c r="L11" s="49"/>
      <c r="M11" s="49"/>
      <c r="N11" s="49"/>
      <c r="O11" s="50">
        <v>4</v>
      </c>
    </row>
    <row r="12" spans="1:15" ht="12.75">
      <c r="A12" s="46"/>
      <c r="B12" s="47" t="s">
        <v>98</v>
      </c>
      <c r="C12" s="48"/>
      <c r="D12" s="49"/>
      <c r="E12" s="49"/>
      <c r="F12" s="49">
        <v>1</v>
      </c>
      <c r="G12" s="49"/>
      <c r="H12" s="49"/>
      <c r="I12" s="49">
        <v>5</v>
      </c>
      <c r="J12" s="49">
        <v>6</v>
      </c>
      <c r="K12" s="49">
        <v>3</v>
      </c>
      <c r="L12" s="49"/>
      <c r="M12" s="49">
        <v>1</v>
      </c>
      <c r="N12" s="49"/>
      <c r="O12" s="50">
        <v>16</v>
      </c>
    </row>
    <row r="13" spans="1:15" ht="12.75">
      <c r="A13" s="46"/>
      <c r="B13" s="47" t="s">
        <v>120</v>
      </c>
      <c r="C13" s="48"/>
      <c r="D13" s="49"/>
      <c r="E13" s="49"/>
      <c r="F13" s="49"/>
      <c r="G13" s="49"/>
      <c r="H13" s="49">
        <v>1</v>
      </c>
      <c r="I13" s="49">
        <v>1</v>
      </c>
      <c r="J13" s="49">
        <v>1</v>
      </c>
      <c r="K13" s="49"/>
      <c r="L13" s="49"/>
      <c r="M13" s="49"/>
      <c r="N13" s="49"/>
      <c r="O13" s="50">
        <v>3</v>
      </c>
    </row>
    <row r="14" spans="1:15" ht="12.75">
      <c r="A14" s="46"/>
      <c r="B14" s="47" t="s">
        <v>118</v>
      </c>
      <c r="C14" s="48"/>
      <c r="D14" s="49"/>
      <c r="E14" s="49"/>
      <c r="F14" s="49"/>
      <c r="G14" s="49"/>
      <c r="H14" s="49">
        <v>2</v>
      </c>
      <c r="I14" s="49">
        <v>4</v>
      </c>
      <c r="J14" s="49">
        <v>1</v>
      </c>
      <c r="K14" s="49"/>
      <c r="L14" s="49"/>
      <c r="M14" s="49"/>
      <c r="N14" s="49"/>
      <c r="O14" s="50">
        <v>7</v>
      </c>
    </row>
    <row r="15" spans="1:15" ht="12.75">
      <c r="A15" s="46"/>
      <c r="B15" s="47" t="s">
        <v>93</v>
      </c>
      <c r="C15" s="48"/>
      <c r="D15" s="49"/>
      <c r="E15" s="49"/>
      <c r="F15" s="49"/>
      <c r="G15" s="49"/>
      <c r="H15" s="49">
        <v>3</v>
      </c>
      <c r="I15" s="49">
        <v>1</v>
      </c>
      <c r="J15" s="49">
        <v>3</v>
      </c>
      <c r="K15" s="49">
        <v>2</v>
      </c>
      <c r="L15" s="49"/>
      <c r="M15" s="49"/>
      <c r="N15" s="49">
        <v>1</v>
      </c>
      <c r="O15" s="50">
        <v>10</v>
      </c>
    </row>
    <row r="16" spans="1:15" ht="12.75">
      <c r="A16" s="46"/>
      <c r="B16" s="47" t="s">
        <v>103</v>
      </c>
      <c r="C16" s="48"/>
      <c r="D16" s="49"/>
      <c r="E16" s="49"/>
      <c r="F16" s="49"/>
      <c r="G16" s="49"/>
      <c r="H16" s="49">
        <v>1</v>
      </c>
      <c r="I16" s="49">
        <v>1</v>
      </c>
      <c r="J16" s="49">
        <v>1</v>
      </c>
      <c r="K16" s="49"/>
      <c r="L16" s="49"/>
      <c r="M16" s="49"/>
      <c r="N16" s="49"/>
      <c r="O16" s="50">
        <v>3</v>
      </c>
    </row>
    <row r="17" spans="1:15" ht="12.75">
      <c r="A17" s="46"/>
      <c r="B17" s="47" t="s">
        <v>122</v>
      </c>
      <c r="C17" s="48"/>
      <c r="D17" s="49"/>
      <c r="E17" s="49"/>
      <c r="F17" s="49"/>
      <c r="G17" s="49">
        <v>1</v>
      </c>
      <c r="H17" s="49">
        <v>1</v>
      </c>
      <c r="I17" s="49"/>
      <c r="J17" s="49"/>
      <c r="K17" s="49"/>
      <c r="L17" s="49"/>
      <c r="M17" s="49"/>
      <c r="N17" s="49"/>
      <c r="O17" s="50">
        <v>2</v>
      </c>
    </row>
    <row r="18" spans="1:15" ht="12.75">
      <c r="A18" s="46"/>
      <c r="B18" s="47" t="s">
        <v>99</v>
      </c>
      <c r="C18" s="48"/>
      <c r="D18" s="49"/>
      <c r="E18" s="49"/>
      <c r="F18" s="49">
        <v>1</v>
      </c>
      <c r="G18" s="49"/>
      <c r="H18" s="49"/>
      <c r="I18" s="49"/>
      <c r="J18" s="49"/>
      <c r="K18" s="49">
        <v>1</v>
      </c>
      <c r="L18" s="49"/>
      <c r="M18" s="49"/>
      <c r="N18" s="49"/>
      <c r="O18" s="50">
        <v>2</v>
      </c>
    </row>
    <row r="19" spans="1:15" ht="12.75">
      <c r="A19" s="46"/>
      <c r="B19" s="47" t="s">
        <v>138</v>
      </c>
      <c r="C19" s="48"/>
      <c r="D19" s="49"/>
      <c r="E19" s="49"/>
      <c r="F19" s="49"/>
      <c r="G19" s="49"/>
      <c r="H19" s="49">
        <v>1</v>
      </c>
      <c r="I19" s="49"/>
      <c r="J19" s="49"/>
      <c r="K19" s="49"/>
      <c r="L19" s="49"/>
      <c r="M19" s="49"/>
      <c r="N19" s="49"/>
      <c r="O19" s="50">
        <v>1</v>
      </c>
    </row>
    <row r="20" spans="1:15" ht="12.75">
      <c r="A20" s="46"/>
      <c r="B20" s="47" t="s">
        <v>132</v>
      </c>
      <c r="C20" s="48"/>
      <c r="D20" s="49"/>
      <c r="E20" s="49"/>
      <c r="F20" s="49"/>
      <c r="G20" s="49"/>
      <c r="H20" s="49">
        <v>1</v>
      </c>
      <c r="I20" s="49"/>
      <c r="J20" s="49"/>
      <c r="K20" s="49"/>
      <c r="L20" s="49"/>
      <c r="M20" s="49"/>
      <c r="N20" s="49"/>
      <c r="O20" s="50">
        <v>1</v>
      </c>
    </row>
    <row r="21" spans="1:15" ht="12.75">
      <c r="A21" s="37" t="s">
        <v>148</v>
      </c>
      <c r="B21" s="38"/>
      <c r="C21" s="43"/>
      <c r="D21" s="44"/>
      <c r="E21" s="44"/>
      <c r="F21" s="44">
        <v>3</v>
      </c>
      <c r="G21" s="44">
        <v>4</v>
      </c>
      <c r="H21" s="44">
        <v>21</v>
      </c>
      <c r="I21" s="44">
        <v>22</v>
      </c>
      <c r="J21" s="44">
        <v>13</v>
      </c>
      <c r="K21" s="44">
        <v>11</v>
      </c>
      <c r="L21" s="44">
        <v>1</v>
      </c>
      <c r="M21" s="44">
        <v>2</v>
      </c>
      <c r="N21" s="44">
        <v>1</v>
      </c>
      <c r="O21" s="45">
        <v>78</v>
      </c>
    </row>
    <row r="22" spans="1:15" ht="12.75">
      <c r="A22" s="37" t="s">
        <v>110</v>
      </c>
      <c r="B22" s="37" t="s">
        <v>135</v>
      </c>
      <c r="C22" s="43"/>
      <c r="D22" s="44"/>
      <c r="E22" s="44"/>
      <c r="F22" s="44"/>
      <c r="G22" s="44"/>
      <c r="H22" s="44"/>
      <c r="I22" s="44"/>
      <c r="J22" s="44">
        <v>2</v>
      </c>
      <c r="K22" s="44"/>
      <c r="L22" s="44"/>
      <c r="M22" s="44"/>
      <c r="N22" s="44"/>
      <c r="O22" s="45">
        <v>2</v>
      </c>
    </row>
    <row r="23" spans="1:15" ht="12.75">
      <c r="A23" s="46"/>
      <c r="B23" s="47" t="s">
        <v>128</v>
      </c>
      <c r="C23" s="48"/>
      <c r="D23" s="49"/>
      <c r="E23" s="49"/>
      <c r="F23" s="49"/>
      <c r="G23" s="49"/>
      <c r="H23" s="49"/>
      <c r="I23" s="49"/>
      <c r="J23" s="49"/>
      <c r="K23" s="49"/>
      <c r="L23" s="49">
        <v>1</v>
      </c>
      <c r="M23" s="49"/>
      <c r="N23" s="49"/>
      <c r="O23" s="50">
        <v>1</v>
      </c>
    </row>
    <row r="24" spans="1:15" ht="12.75">
      <c r="A24" s="46"/>
      <c r="B24" s="47" t="s">
        <v>95</v>
      </c>
      <c r="C24" s="48"/>
      <c r="D24" s="49"/>
      <c r="E24" s="49"/>
      <c r="F24" s="49"/>
      <c r="G24" s="49">
        <v>1</v>
      </c>
      <c r="H24" s="49">
        <v>1</v>
      </c>
      <c r="I24" s="49">
        <v>1</v>
      </c>
      <c r="J24" s="49">
        <v>1</v>
      </c>
      <c r="K24" s="49">
        <v>2</v>
      </c>
      <c r="L24" s="49"/>
      <c r="M24" s="49"/>
      <c r="N24" s="49"/>
      <c r="O24" s="50">
        <v>6</v>
      </c>
    </row>
    <row r="25" spans="1:15" ht="12.75">
      <c r="A25" s="46"/>
      <c r="B25" s="47" t="s">
        <v>124</v>
      </c>
      <c r="C25" s="48"/>
      <c r="D25" s="49"/>
      <c r="E25" s="49"/>
      <c r="F25" s="49"/>
      <c r="G25" s="49"/>
      <c r="H25" s="49"/>
      <c r="I25" s="49"/>
      <c r="J25" s="49">
        <v>1</v>
      </c>
      <c r="K25" s="49"/>
      <c r="L25" s="49"/>
      <c r="M25" s="49"/>
      <c r="N25" s="49"/>
      <c r="O25" s="50">
        <v>1</v>
      </c>
    </row>
    <row r="26" spans="1:15" ht="12.75">
      <c r="A26" s="46"/>
      <c r="B26" s="47" t="s">
        <v>119</v>
      </c>
      <c r="C26" s="48"/>
      <c r="D26" s="49"/>
      <c r="E26" s="49"/>
      <c r="F26" s="49">
        <v>1</v>
      </c>
      <c r="G26" s="49"/>
      <c r="H26" s="49"/>
      <c r="I26" s="49"/>
      <c r="J26" s="49">
        <v>1</v>
      </c>
      <c r="K26" s="49">
        <v>2</v>
      </c>
      <c r="L26" s="49"/>
      <c r="M26" s="49"/>
      <c r="N26" s="49"/>
      <c r="O26" s="50">
        <v>4</v>
      </c>
    </row>
    <row r="27" spans="1:15" ht="12.75">
      <c r="A27" s="46"/>
      <c r="B27" s="47" t="s">
        <v>101</v>
      </c>
      <c r="C27" s="48"/>
      <c r="D27" s="49"/>
      <c r="E27" s="49"/>
      <c r="F27" s="49"/>
      <c r="G27" s="49"/>
      <c r="H27" s="49">
        <v>3</v>
      </c>
      <c r="I27" s="49">
        <v>2</v>
      </c>
      <c r="J27" s="49">
        <v>2</v>
      </c>
      <c r="K27" s="49">
        <v>1</v>
      </c>
      <c r="L27" s="49"/>
      <c r="M27" s="49"/>
      <c r="N27" s="49"/>
      <c r="O27" s="50">
        <v>8</v>
      </c>
    </row>
    <row r="28" spans="1:15" ht="12.75">
      <c r="A28" s="46"/>
      <c r="B28" s="47" t="s">
        <v>125</v>
      </c>
      <c r="C28" s="48"/>
      <c r="D28" s="49"/>
      <c r="E28" s="49"/>
      <c r="F28" s="49"/>
      <c r="G28" s="49">
        <v>1</v>
      </c>
      <c r="H28" s="49"/>
      <c r="I28" s="49">
        <v>1</v>
      </c>
      <c r="J28" s="49"/>
      <c r="K28" s="49">
        <v>1</v>
      </c>
      <c r="L28" s="49"/>
      <c r="M28" s="49"/>
      <c r="N28" s="49"/>
      <c r="O28" s="50">
        <v>3</v>
      </c>
    </row>
    <row r="29" spans="1:15" ht="12.75">
      <c r="A29" s="46"/>
      <c r="B29" s="47" t="s">
        <v>109</v>
      </c>
      <c r="C29" s="48"/>
      <c r="D29" s="49"/>
      <c r="E29" s="49"/>
      <c r="F29" s="49"/>
      <c r="G29" s="49"/>
      <c r="H29" s="49">
        <v>1</v>
      </c>
      <c r="I29" s="49">
        <v>1</v>
      </c>
      <c r="J29" s="49">
        <v>2</v>
      </c>
      <c r="K29" s="49">
        <v>1</v>
      </c>
      <c r="L29" s="49"/>
      <c r="M29" s="49">
        <v>1</v>
      </c>
      <c r="N29" s="49"/>
      <c r="O29" s="50">
        <v>6</v>
      </c>
    </row>
    <row r="30" spans="1:15" ht="12.75">
      <c r="A30" s="46"/>
      <c r="B30" s="47" t="s">
        <v>116</v>
      </c>
      <c r="C30" s="48"/>
      <c r="D30" s="49"/>
      <c r="E30" s="49"/>
      <c r="F30" s="49"/>
      <c r="G30" s="49">
        <v>3</v>
      </c>
      <c r="H30" s="49"/>
      <c r="I30" s="49"/>
      <c r="J30" s="49">
        <v>1</v>
      </c>
      <c r="K30" s="49">
        <v>2</v>
      </c>
      <c r="L30" s="49"/>
      <c r="M30" s="49"/>
      <c r="N30" s="49"/>
      <c r="O30" s="50">
        <v>6</v>
      </c>
    </row>
    <row r="31" spans="1:15" ht="12.75">
      <c r="A31" s="46"/>
      <c r="B31" s="47" t="s">
        <v>129</v>
      </c>
      <c r="C31" s="48"/>
      <c r="D31" s="49"/>
      <c r="E31" s="49"/>
      <c r="F31" s="49"/>
      <c r="G31" s="49"/>
      <c r="H31" s="49"/>
      <c r="I31" s="49">
        <v>1</v>
      </c>
      <c r="J31" s="49"/>
      <c r="K31" s="49"/>
      <c r="L31" s="49"/>
      <c r="M31" s="49"/>
      <c r="N31" s="49"/>
      <c r="O31" s="50">
        <v>1</v>
      </c>
    </row>
    <row r="32" spans="1:15" ht="12.75">
      <c r="A32" s="46"/>
      <c r="B32" s="47" t="s">
        <v>123</v>
      </c>
      <c r="C32" s="48"/>
      <c r="D32" s="49"/>
      <c r="E32" s="49"/>
      <c r="F32" s="49"/>
      <c r="G32" s="49">
        <v>1</v>
      </c>
      <c r="H32" s="49"/>
      <c r="I32" s="49">
        <v>1</v>
      </c>
      <c r="J32" s="49"/>
      <c r="K32" s="49">
        <v>1</v>
      </c>
      <c r="L32" s="49"/>
      <c r="M32" s="49"/>
      <c r="N32" s="49"/>
      <c r="O32" s="50">
        <v>3</v>
      </c>
    </row>
    <row r="33" spans="1:15" ht="12.75">
      <c r="A33" s="46"/>
      <c r="B33" s="47" t="s">
        <v>98</v>
      </c>
      <c r="C33" s="48"/>
      <c r="D33" s="49"/>
      <c r="E33" s="49"/>
      <c r="F33" s="49"/>
      <c r="G33" s="49">
        <v>1</v>
      </c>
      <c r="H33" s="49"/>
      <c r="I33" s="49">
        <v>3</v>
      </c>
      <c r="J33" s="49">
        <v>4</v>
      </c>
      <c r="K33" s="49">
        <v>3</v>
      </c>
      <c r="L33" s="49"/>
      <c r="M33" s="49"/>
      <c r="N33" s="49"/>
      <c r="O33" s="50">
        <v>11</v>
      </c>
    </row>
    <row r="34" spans="1:15" ht="12.75">
      <c r="A34" s="46"/>
      <c r="B34" s="47" t="s">
        <v>120</v>
      </c>
      <c r="C34" s="48"/>
      <c r="D34" s="49"/>
      <c r="E34" s="49"/>
      <c r="F34" s="49"/>
      <c r="G34" s="49"/>
      <c r="H34" s="49"/>
      <c r="I34" s="49"/>
      <c r="J34" s="49"/>
      <c r="K34" s="49">
        <v>1</v>
      </c>
      <c r="L34" s="49"/>
      <c r="M34" s="49"/>
      <c r="N34" s="49"/>
      <c r="O34" s="50">
        <v>1</v>
      </c>
    </row>
    <row r="35" spans="1:15" ht="12.75">
      <c r="A35" s="46"/>
      <c r="B35" s="47" t="s">
        <v>115</v>
      </c>
      <c r="C35" s="48"/>
      <c r="D35" s="49"/>
      <c r="E35" s="49"/>
      <c r="F35" s="49"/>
      <c r="G35" s="49">
        <v>1</v>
      </c>
      <c r="H35" s="49"/>
      <c r="I35" s="49">
        <v>1</v>
      </c>
      <c r="J35" s="49"/>
      <c r="K35" s="49"/>
      <c r="L35" s="49"/>
      <c r="M35" s="49"/>
      <c r="N35" s="49"/>
      <c r="O35" s="50">
        <v>2</v>
      </c>
    </row>
    <row r="36" spans="1:15" ht="12.75">
      <c r="A36" s="46"/>
      <c r="B36" s="47" t="s">
        <v>126</v>
      </c>
      <c r="C36" s="48"/>
      <c r="D36" s="49"/>
      <c r="E36" s="49"/>
      <c r="F36" s="49"/>
      <c r="G36" s="49"/>
      <c r="H36" s="49"/>
      <c r="I36" s="49">
        <v>1</v>
      </c>
      <c r="J36" s="49"/>
      <c r="K36" s="49"/>
      <c r="L36" s="49"/>
      <c r="M36" s="49"/>
      <c r="N36" s="49"/>
      <c r="O36" s="50">
        <v>1</v>
      </c>
    </row>
    <row r="37" spans="1:15" ht="12.75">
      <c r="A37" s="46"/>
      <c r="B37" s="47" t="s">
        <v>118</v>
      </c>
      <c r="C37" s="48"/>
      <c r="D37" s="49"/>
      <c r="E37" s="49"/>
      <c r="F37" s="49"/>
      <c r="G37" s="49">
        <v>2</v>
      </c>
      <c r="H37" s="49"/>
      <c r="I37" s="49">
        <v>3</v>
      </c>
      <c r="J37" s="49">
        <v>1</v>
      </c>
      <c r="K37" s="49">
        <v>1</v>
      </c>
      <c r="L37" s="49">
        <v>2</v>
      </c>
      <c r="M37" s="49"/>
      <c r="N37" s="49"/>
      <c r="O37" s="50">
        <v>9</v>
      </c>
    </row>
    <row r="38" spans="1:15" ht="12.75">
      <c r="A38" s="46"/>
      <c r="B38" s="47" t="s">
        <v>93</v>
      </c>
      <c r="C38" s="48"/>
      <c r="D38" s="49">
        <v>1</v>
      </c>
      <c r="E38" s="49"/>
      <c r="F38" s="49"/>
      <c r="G38" s="49"/>
      <c r="H38" s="49"/>
      <c r="I38" s="49">
        <v>2</v>
      </c>
      <c r="J38" s="49">
        <v>2</v>
      </c>
      <c r="K38" s="49"/>
      <c r="L38" s="49"/>
      <c r="M38" s="49"/>
      <c r="N38" s="49"/>
      <c r="O38" s="50">
        <v>5</v>
      </c>
    </row>
    <row r="39" spans="1:15" ht="12.75">
      <c r="A39" s="46"/>
      <c r="B39" s="47" t="s">
        <v>103</v>
      </c>
      <c r="C39" s="48"/>
      <c r="D39" s="49"/>
      <c r="E39" s="49"/>
      <c r="F39" s="49"/>
      <c r="G39" s="49"/>
      <c r="H39" s="49">
        <v>1</v>
      </c>
      <c r="I39" s="49"/>
      <c r="J39" s="49">
        <v>1</v>
      </c>
      <c r="K39" s="49"/>
      <c r="L39" s="49"/>
      <c r="M39" s="49"/>
      <c r="N39" s="49"/>
      <c r="O39" s="50">
        <v>2</v>
      </c>
    </row>
    <row r="40" spans="1:15" ht="12.75">
      <c r="A40" s="46"/>
      <c r="B40" s="47" t="s">
        <v>113</v>
      </c>
      <c r="C40" s="48"/>
      <c r="D40" s="49"/>
      <c r="E40" s="49"/>
      <c r="F40" s="49">
        <v>1</v>
      </c>
      <c r="G40" s="49"/>
      <c r="H40" s="49">
        <v>1</v>
      </c>
      <c r="I40" s="49">
        <v>1</v>
      </c>
      <c r="J40" s="49"/>
      <c r="K40" s="49"/>
      <c r="L40" s="49"/>
      <c r="M40" s="49"/>
      <c r="N40" s="49"/>
      <c r="O40" s="50">
        <v>3</v>
      </c>
    </row>
    <row r="41" spans="1:15" ht="12.75">
      <c r="A41" s="46"/>
      <c r="B41" s="47" t="s">
        <v>140</v>
      </c>
      <c r="C41" s="48"/>
      <c r="D41" s="49"/>
      <c r="E41" s="49"/>
      <c r="F41" s="49"/>
      <c r="G41" s="49"/>
      <c r="H41" s="49"/>
      <c r="I41" s="49">
        <v>1</v>
      </c>
      <c r="J41" s="49"/>
      <c r="K41" s="49"/>
      <c r="L41" s="49"/>
      <c r="M41" s="49"/>
      <c r="N41" s="49"/>
      <c r="O41" s="50">
        <v>1</v>
      </c>
    </row>
    <row r="42" spans="1:15" ht="12.75">
      <c r="A42" s="46"/>
      <c r="B42" s="47" t="s">
        <v>132</v>
      </c>
      <c r="C42" s="48"/>
      <c r="D42" s="49"/>
      <c r="E42" s="49"/>
      <c r="F42" s="49"/>
      <c r="G42" s="49"/>
      <c r="H42" s="49"/>
      <c r="I42" s="49">
        <v>1</v>
      </c>
      <c r="J42" s="49"/>
      <c r="K42" s="49"/>
      <c r="L42" s="49"/>
      <c r="M42" s="49"/>
      <c r="N42" s="49"/>
      <c r="O42" s="50">
        <v>1</v>
      </c>
    </row>
    <row r="43" spans="1:15" ht="12.75">
      <c r="A43" s="37" t="s">
        <v>149</v>
      </c>
      <c r="B43" s="38"/>
      <c r="C43" s="43"/>
      <c r="D43" s="44">
        <v>1</v>
      </c>
      <c r="E43" s="44"/>
      <c r="F43" s="44">
        <v>2</v>
      </c>
      <c r="G43" s="44">
        <v>10</v>
      </c>
      <c r="H43" s="44">
        <v>7</v>
      </c>
      <c r="I43" s="44">
        <v>20</v>
      </c>
      <c r="J43" s="44">
        <v>18</v>
      </c>
      <c r="K43" s="44">
        <v>15</v>
      </c>
      <c r="L43" s="44">
        <v>3</v>
      </c>
      <c r="M43" s="44">
        <v>1</v>
      </c>
      <c r="N43" s="44"/>
      <c r="O43" s="45">
        <v>77</v>
      </c>
    </row>
    <row r="44" spans="1:15" ht="12.75">
      <c r="A44" s="37" t="s">
        <v>104</v>
      </c>
      <c r="B44" s="37" t="s">
        <v>95</v>
      </c>
      <c r="C44" s="43"/>
      <c r="D44" s="44"/>
      <c r="E44" s="44"/>
      <c r="F44" s="44"/>
      <c r="G44" s="44">
        <v>1</v>
      </c>
      <c r="H44" s="44">
        <v>1</v>
      </c>
      <c r="I44" s="44">
        <v>3</v>
      </c>
      <c r="J44" s="44">
        <v>1</v>
      </c>
      <c r="K44" s="44">
        <v>1</v>
      </c>
      <c r="L44" s="44">
        <v>1</v>
      </c>
      <c r="M44" s="44"/>
      <c r="N44" s="44"/>
      <c r="O44" s="45">
        <v>8</v>
      </c>
    </row>
    <row r="45" spans="1:15" ht="12.75">
      <c r="A45" s="46"/>
      <c r="B45" s="47" t="s">
        <v>133</v>
      </c>
      <c r="C45" s="48"/>
      <c r="D45" s="49"/>
      <c r="E45" s="49"/>
      <c r="F45" s="49">
        <v>1</v>
      </c>
      <c r="G45" s="49"/>
      <c r="H45" s="49"/>
      <c r="I45" s="49"/>
      <c r="J45" s="49"/>
      <c r="K45" s="49"/>
      <c r="L45" s="49"/>
      <c r="M45" s="49"/>
      <c r="N45" s="49"/>
      <c r="O45" s="50">
        <v>1</v>
      </c>
    </row>
    <row r="46" spans="1:15" ht="12.75">
      <c r="A46" s="46"/>
      <c r="B46" s="47" t="s">
        <v>124</v>
      </c>
      <c r="C46" s="48"/>
      <c r="D46" s="49"/>
      <c r="E46" s="49">
        <v>1</v>
      </c>
      <c r="F46" s="49">
        <v>1</v>
      </c>
      <c r="G46" s="49"/>
      <c r="H46" s="49"/>
      <c r="I46" s="49"/>
      <c r="J46" s="49">
        <v>1</v>
      </c>
      <c r="K46" s="49"/>
      <c r="L46" s="49"/>
      <c r="M46" s="49"/>
      <c r="N46" s="49"/>
      <c r="O46" s="50">
        <v>3</v>
      </c>
    </row>
    <row r="47" spans="1:15" ht="12.75">
      <c r="A47" s="46"/>
      <c r="B47" s="47" t="s">
        <v>119</v>
      </c>
      <c r="C47" s="48"/>
      <c r="D47" s="49"/>
      <c r="E47" s="49"/>
      <c r="F47" s="49"/>
      <c r="G47" s="49"/>
      <c r="H47" s="49">
        <v>1</v>
      </c>
      <c r="I47" s="49"/>
      <c r="J47" s="49"/>
      <c r="K47" s="49"/>
      <c r="L47" s="49"/>
      <c r="M47" s="49"/>
      <c r="N47" s="49"/>
      <c r="O47" s="50">
        <v>1</v>
      </c>
    </row>
    <row r="48" spans="1:15" ht="12.75">
      <c r="A48" s="46"/>
      <c r="B48" s="47" t="s">
        <v>101</v>
      </c>
      <c r="C48" s="48"/>
      <c r="D48" s="49"/>
      <c r="E48" s="49"/>
      <c r="F48" s="49"/>
      <c r="G48" s="49"/>
      <c r="H48" s="49"/>
      <c r="I48" s="49"/>
      <c r="J48" s="49">
        <v>2</v>
      </c>
      <c r="K48" s="49">
        <v>1</v>
      </c>
      <c r="L48" s="49"/>
      <c r="M48" s="49">
        <v>1</v>
      </c>
      <c r="N48" s="49"/>
      <c r="O48" s="50">
        <v>4</v>
      </c>
    </row>
    <row r="49" spans="1:15" ht="12.75">
      <c r="A49" s="46"/>
      <c r="B49" s="47" t="s">
        <v>125</v>
      </c>
      <c r="C49" s="48"/>
      <c r="D49" s="49"/>
      <c r="E49" s="49"/>
      <c r="F49" s="49"/>
      <c r="G49" s="49"/>
      <c r="H49" s="49">
        <v>2</v>
      </c>
      <c r="I49" s="49"/>
      <c r="J49" s="49"/>
      <c r="K49" s="49"/>
      <c r="L49" s="49"/>
      <c r="M49" s="49"/>
      <c r="N49" s="49"/>
      <c r="O49" s="50">
        <v>2</v>
      </c>
    </row>
    <row r="50" spans="1:15" ht="12.75">
      <c r="A50" s="46"/>
      <c r="B50" s="47" t="s">
        <v>109</v>
      </c>
      <c r="C50" s="48"/>
      <c r="D50" s="49"/>
      <c r="E50" s="49"/>
      <c r="F50" s="49">
        <v>1</v>
      </c>
      <c r="G50" s="49"/>
      <c r="H50" s="49">
        <v>1</v>
      </c>
      <c r="I50" s="49">
        <v>3</v>
      </c>
      <c r="J50" s="49">
        <v>3</v>
      </c>
      <c r="K50" s="49"/>
      <c r="L50" s="49"/>
      <c r="M50" s="49"/>
      <c r="N50" s="49"/>
      <c r="O50" s="50">
        <v>8</v>
      </c>
    </row>
    <row r="51" spans="1:15" ht="12.75">
      <c r="A51" s="46"/>
      <c r="B51" s="47" t="s">
        <v>116</v>
      </c>
      <c r="C51" s="48"/>
      <c r="D51" s="49"/>
      <c r="E51" s="49"/>
      <c r="F51" s="49"/>
      <c r="G51" s="49"/>
      <c r="H51" s="49"/>
      <c r="I51" s="49"/>
      <c r="J51" s="49"/>
      <c r="K51" s="49"/>
      <c r="L51" s="49">
        <v>1</v>
      </c>
      <c r="M51" s="49"/>
      <c r="N51" s="49"/>
      <c r="O51" s="50">
        <v>1</v>
      </c>
    </row>
    <row r="52" spans="1:15" ht="12.75">
      <c r="A52" s="46"/>
      <c r="B52" s="47" t="s">
        <v>129</v>
      </c>
      <c r="C52" s="48"/>
      <c r="D52" s="49"/>
      <c r="E52" s="49"/>
      <c r="F52" s="49"/>
      <c r="G52" s="49"/>
      <c r="H52" s="49"/>
      <c r="I52" s="49"/>
      <c r="J52" s="49"/>
      <c r="K52" s="49"/>
      <c r="L52" s="49">
        <v>1</v>
      </c>
      <c r="M52" s="49"/>
      <c r="N52" s="49"/>
      <c r="O52" s="50">
        <v>1</v>
      </c>
    </row>
    <row r="53" spans="1:15" ht="12.75">
      <c r="A53" s="46"/>
      <c r="B53" s="47" t="s">
        <v>123</v>
      </c>
      <c r="C53" s="48"/>
      <c r="D53" s="49"/>
      <c r="E53" s="49"/>
      <c r="F53" s="49"/>
      <c r="G53" s="49">
        <v>2</v>
      </c>
      <c r="H53" s="49"/>
      <c r="I53" s="49">
        <v>1</v>
      </c>
      <c r="J53" s="49"/>
      <c r="K53" s="49"/>
      <c r="L53" s="49"/>
      <c r="M53" s="49"/>
      <c r="N53" s="49"/>
      <c r="O53" s="50">
        <v>3</v>
      </c>
    </row>
    <row r="54" spans="1:15" ht="12.75">
      <c r="A54" s="46"/>
      <c r="B54" s="47" t="s">
        <v>98</v>
      </c>
      <c r="C54" s="48"/>
      <c r="D54" s="49"/>
      <c r="E54" s="49"/>
      <c r="F54" s="49"/>
      <c r="G54" s="49">
        <v>1</v>
      </c>
      <c r="H54" s="49">
        <v>1</v>
      </c>
      <c r="I54" s="49">
        <v>3</v>
      </c>
      <c r="J54" s="49">
        <v>3</v>
      </c>
      <c r="K54" s="49">
        <v>2</v>
      </c>
      <c r="L54" s="49">
        <v>2</v>
      </c>
      <c r="M54" s="49"/>
      <c r="N54" s="49"/>
      <c r="O54" s="50">
        <v>12</v>
      </c>
    </row>
    <row r="55" spans="1:15" ht="12.75">
      <c r="A55" s="46"/>
      <c r="B55" s="47" t="s">
        <v>120</v>
      </c>
      <c r="C55" s="48"/>
      <c r="D55" s="49"/>
      <c r="E55" s="49"/>
      <c r="F55" s="49"/>
      <c r="G55" s="49">
        <v>1</v>
      </c>
      <c r="H55" s="49">
        <v>1</v>
      </c>
      <c r="I55" s="49">
        <v>1</v>
      </c>
      <c r="J55" s="49">
        <v>2</v>
      </c>
      <c r="K55" s="49"/>
      <c r="L55" s="49"/>
      <c r="M55" s="49"/>
      <c r="N55" s="49"/>
      <c r="O55" s="50">
        <v>5</v>
      </c>
    </row>
    <row r="56" spans="1:15" ht="12.75">
      <c r="A56" s="46"/>
      <c r="B56" s="47" t="s">
        <v>115</v>
      </c>
      <c r="C56" s="48"/>
      <c r="D56" s="49"/>
      <c r="E56" s="49"/>
      <c r="F56" s="49"/>
      <c r="G56" s="49"/>
      <c r="H56" s="49">
        <v>2</v>
      </c>
      <c r="I56" s="49"/>
      <c r="J56" s="49"/>
      <c r="K56" s="49"/>
      <c r="L56" s="49"/>
      <c r="M56" s="49"/>
      <c r="N56" s="49"/>
      <c r="O56" s="50">
        <v>2</v>
      </c>
    </row>
    <row r="57" spans="1:15" ht="12.75">
      <c r="A57" s="46"/>
      <c r="B57" s="47" t="s">
        <v>126</v>
      </c>
      <c r="C57" s="48"/>
      <c r="D57" s="49"/>
      <c r="E57" s="49"/>
      <c r="F57" s="49"/>
      <c r="G57" s="49">
        <v>2</v>
      </c>
      <c r="H57" s="49"/>
      <c r="I57" s="49"/>
      <c r="J57" s="49"/>
      <c r="K57" s="49"/>
      <c r="L57" s="49"/>
      <c r="M57" s="49"/>
      <c r="N57" s="49"/>
      <c r="O57" s="50">
        <v>2</v>
      </c>
    </row>
    <row r="58" spans="1:15" ht="12.75">
      <c r="A58" s="46"/>
      <c r="B58" s="47" t="s">
        <v>118</v>
      </c>
      <c r="C58" s="48"/>
      <c r="D58" s="49"/>
      <c r="E58" s="49"/>
      <c r="F58" s="49"/>
      <c r="G58" s="49"/>
      <c r="H58" s="49">
        <v>1</v>
      </c>
      <c r="I58" s="49">
        <v>1</v>
      </c>
      <c r="J58" s="49">
        <v>1</v>
      </c>
      <c r="K58" s="49">
        <v>2</v>
      </c>
      <c r="L58" s="49"/>
      <c r="M58" s="49"/>
      <c r="N58" s="49"/>
      <c r="O58" s="50">
        <v>5</v>
      </c>
    </row>
    <row r="59" spans="1:15" ht="12.75">
      <c r="A59" s="46"/>
      <c r="B59" s="47" t="s">
        <v>127</v>
      </c>
      <c r="C59" s="48"/>
      <c r="D59" s="49"/>
      <c r="E59" s="49"/>
      <c r="F59" s="49"/>
      <c r="G59" s="49"/>
      <c r="H59" s="49"/>
      <c r="I59" s="49"/>
      <c r="J59" s="49">
        <v>1</v>
      </c>
      <c r="K59" s="49"/>
      <c r="L59" s="49"/>
      <c r="M59" s="49"/>
      <c r="N59" s="49"/>
      <c r="O59" s="50">
        <v>1</v>
      </c>
    </row>
    <row r="60" spans="1:15" ht="12.75">
      <c r="A60" s="46"/>
      <c r="B60" s="47" t="s">
        <v>93</v>
      </c>
      <c r="C60" s="48"/>
      <c r="D60" s="49"/>
      <c r="E60" s="49"/>
      <c r="F60" s="49"/>
      <c r="G60" s="49"/>
      <c r="H60" s="49"/>
      <c r="I60" s="49">
        <v>4</v>
      </c>
      <c r="J60" s="49">
        <v>1</v>
      </c>
      <c r="K60" s="49"/>
      <c r="L60" s="49">
        <v>1</v>
      </c>
      <c r="M60" s="49"/>
      <c r="N60" s="49"/>
      <c r="O60" s="50">
        <v>6</v>
      </c>
    </row>
    <row r="61" spans="1:15" ht="12.75">
      <c r="A61" s="46"/>
      <c r="B61" s="47" t="s">
        <v>103</v>
      </c>
      <c r="C61" s="48"/>
      <c r="D61" s="49"/>
      <c r="E61" s="49"/>
      <c r="F61" s="49"/>
      <c r="G61" s="49"/>
      <c r="H61" s="49"/>
      <c r="I61" s="49">
        <v>1</v>
      </c>
      <c r="J61" s="49"/>
      <c r="K61" s="49"/>
      <c r="L61" s="49"/>
      <c r="M61" s="49"/>
      <c r="N61" s="49"/>
      <c r="O61" s="50">
        <v>1</v>
      </c>
    </row>
    <row r="62" spans="1:15" ht="12.75">
      <c r="A62" s="46"/>
      <c r="B62" s="47" t="s">
        <v>122</v>
      </c>
      <c r="C62" s="48"/>
      <c r="D62" s="49"/>
      <c r="E62" s="49">
        <v>1</v>
      </c>
      <c r="F62" s="49"/>
      <c r="G62" s="49"/>
      <c r="H62" s="49">
        <v>1</v>
      </c>
      <c r="I62" s="49"/>
      <c r="J62" s="49"/>
      <c r="K62" s="49"/>
      <c r="L62" s="49"/>
      <c r="M62" s="49"/>
      <c r="N62" s="49"/>
      <c r="O62" s="50">
        <v>2</v>
      </c>
    </row>
    <row r="63" spans="1:15" ht="12.75">
      <c r="A63" s="46"/>
      <c r="B63" s="47" t="s">
        <v>99</v>
      </c>
      <c r="C63" s="48">
        <v>1</v>
      </c>
      <c r="D63" s="49"/>
      <c r="E63" s="49"/>
      <c r="F63" s="49">
        <v>1</v>
      </c>
      <c r="G63" s="49"/>
      <c r="H63" s="49">
        <v>1</v>
      </c>
      <c r="I63" s="49">
        <v>2</v>
      </c>
      <c r="J63" s="49"/>
      <c r="K63" s="49"/>
      <c r="L63" s="49"/>
      <c r="M63" s="49"/>
      <c r="N63" s="49"/>
      <c r="O63" s="50">
        <v>5</v>
      </c>
    </row>
    <row r="64" spans="1:15" ht="12.75">
      <c r="A64" s="46"/>
      <c r="B64" s="47" t="s">
        <v>106</v>
      </c>
      <c r="C64" s="48"/>
      <c r="D64" s="49"/>
      <c r="E64" s="49"/>
      <c r="F64" s="49"/>
      <c r="G64" s="49"/>
      <c r="H64" s="49"/>
      <c r="I64" s="49">
        <v>2</v>
      </c>
      <c r="J64" s="49"/>
      <c r="K64" s="49"/>
      <c r="L64" s="49"/>
      <c r="M64" s="49"/>
      <c r="N64" s="49"/>
      <c r="O64" s="50">
        <v>2</v>
      </c>
    </row>
    <row r="65" spans="1:15" ht="12.75">
      <c r="A65" s="46"/>
      <c r="B65" s="47" t="s">
        <v>139</v>
      </c>
      <c r="C65" s="48"/>
      <c r="D65" s="49"/>
      <c r="E65" s="49"/>
      <c r="F65" s="49"/>
      <c r="G65" s="49"/>
      <c r="H65" s="49"/>
      <c r="I65" s="49">
        <v>1</v>
      </c>
      <c r="J65" s="49"/>
      <c r="K65" s="49"/>
      <c r="L65" s="49"/>
      <c r="M65" s="49"/>
      <c r="N65" s="49"/>
      <c r="O65" s="50">
        <v>1</v>
      </c>
    </row>
    <row r="66" spans="1:15" ht="12.75">
      <c r="A66" s="46"/>
      <c r="B66" s="47" t="s">
        <v>138</v>
      </c>
      <c r="C66" s="48"/>
      <c r="D66" s="49"/>
      <c r="E66" s="49"/>
      <c r="F66" s="49"/>
      <c r="G66" s="49"/>
      <c r="H66" s="49">
        <v>1</v>
      </c>
      <c r="I66" s="49">
        <v>1</v>
      </c>
      <c r="J66" s="49"/>
      <c r="K66" s="49"/>
      <c r="L66" s="49"/>
      <c r="M66" s="49"/>
      <c r="N66" s="49"/>
      <c r="O66" s="50">
        <v>2</v>
      </c>
    </row>
    <row r="67" spans="1:15" ht="12.75">
      <c r="A67" s="37" t="s">
        <v>150</v>
      </c>
      <c r="B67" s="38"/>
      <c r="C67" s="43">
        <v>1</v>
      </c>
      <c r="D67" s="44"/>
      <c r="E67" s="44">
        <v>2</v>
      </c>
      <c r="F67" s="44">
        <v>4</v>
      </c>
      <c r="G67" s="44">
        <v>7</v>
      </c>
      <c r="H67" s="44">
        <v>13</v>
      </c>
      <c r="I67" s="44">
        <v>23</v>
      </c>
      <c r="J67" s="44">
        <v>15</v>
      </c>
      <c r="K67" s="44">
        <v>6</v>
      </c>
      <c r="L67" s="44">
        <v>6</v>
      </c>
      <c r="M67" s="44">
        <v>1</v>
      </c>
      <c r="N67" s="44"/>
      <c r="O67" s="45">
        <v>78</v>
      </c>
    </row>
    <row r="68" spans="1:15" ht="12.75">
      <c r="A68" s="51" t="s">
        <v>145</v>
      </c>
      <c r="B68" s="52"/>
      <c r="C68" s="53">
        <v>1</v>
      </c>
      <c r="D68" s="54">
        <v>1</v>
      </c>
      <c r="E68" s="54">
        <v>2</v>
      </c>
      <c r="F68" s="54">
        <v>9</v>
      </c>
      <c r="G68" s="54">
        <v>21</v>
      </c>
      <c r="H68" s="54">
        <v>41</v>
      </c>
      <c r="I68" s="54">
        <v>65</v>
      </c>
      <c r="J68" s="54">
        <v>46</v>
      </c>
      <c r="K68" s="54">
        <v>32</v>
      </c>
      <c r="L68" s="54">
        <v>10</v>
      </c>
      <c r="M68" s="54">
        <v>4</v>
      </c>
      <c r="N68" s="54">
        <v>1</v>
      </c>
      <c r="O68" s="55">
        <v>233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244"/>
  <sheetViews>
    <sheetView workbookViewId="0" topLeftCell="A1">
      <pane xSplit="1" ySplit="3" topLeftCell="B16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198" sqref="N198"/>
    </sheetView>
  </sheetViews>
  <sheetFormatPr defaultColWidth="9.140625" defaultRowHeight="12.75"/>
  <cols>
    <col min="2" max="2" width="10.7109375" style="0" customWidth="1"/>
    <col min="4" max="4" width="3.7109375" style="0" customWidth="1"/>
    <col min="5" max="5" width="7.7109375" style="0" bestFit="1" customWidth="1"/>
    <col min="6" max="6" width="7.140625" style="58" bestFit="1" customWidth="1"/>
    <col min="7" max="7" width="43.00390625" style="27" customWidth="1"/>
    <col min="8" max="11" width="5.00390625" style="0" bestFit="1" customWidth="1"/>
    <col min="12" max="15" width="3.8515625" style="0" customWidth="1"/>
  </cols>
  <sheetData>
    <row r="1" spans="1:7" ht="12.75">
      <c r="A1" t="s">
        <v>80</v>
      </c>
      <c r="C1" t="s">
        <v>81</v>
      </c>
      <c r="E1" t="s">
        <v>82</v>
      </c>
      <c r="F1" s="58" t="s">
        <v>83</v>
      </c>
      <c r="G1" s="27" t="s">
        <v>84</v>
      </c>
    </row>
    <row r="2" spans="8:15" ht="12.75">
      <c r="H2" s="64" t="s">
        <v>96</v>
      </c>
      <c r="I2" s="64"/>
      <c r="J2" s="64"/>
      <c r="K2" s="64"/>
      <c r="L2" s="64" t="s">
        <v>97</v>
      </c>
      <c r="M2" s="64"/>
      <c r="N2" s="64"/>
      <c r="O2" s="64"/>
    </row>
    <row r="3" spans="1:15" ht="12.75">
      <c r="A3" t="s">
        <v>90</v>
      </c>
      <c r="B3" t="s">
        <v>85</v>
      </c>
      <c r="C3" t="s">
        <v>86</v>
      </c>
      <c r="D3" t="s">
        <v>89</v>
      </c>
      <c r="E3" t="s">
        <v>87</v>
      </c>
      <c r="F3" s="58" t="s">
        <v>88</v>
      </c>
      <c r="G3" s="27" t="s">
        <v>91</v>
      </c>
      <c r="H3" t="s">
        <v>9</v>
      </c>
      <c r="I3" t="s">
        <v>11</v>
      </c>
      <c r="J3" t="s">
        <v>10</v>
      </c>
      <c r="K3" t="s">
        <v>12</v>
      </c>
      <c r="L3" t="s">
        <v>9</v>
      </c>
      <c r="M3" t="s">
        <v>11</v>
      </c>
      <c r="N3" t="s">
        <v>10</v>
      </c>
      <c r="O3" t="s">
        <v>12</v>
      </c>
    </row>
    <row r="4" spans="1:16" ht="12.75">
      <c r="A4">
        <v>1</v>
      </c>
      <c r="B4" t="s">
        <v>92</v>
      </c>
      <c r="C4" t="s">
        <v>93</v>
      </c>
      <c r="D4" t="s">
        <v>10</v>
      </c>
      <c r="F4" s="58">
        <v>-1</v>
      </c>
      <c r="G4" s="27" t="s">
        <v>94</v>
      </c>
      <c r="H4">
        <v>50</v>
      </c>
      <c r="I4">
        <v>50</v>
      </c>
      <c r="L4" s="7"/>
      <c r="P4" t="s">
        <v>112</v>
      </c>
    </row>
    <row r="5" spans="1:15" ht="12.75">
      <c r="A5">
        <v>2</v>
      </c>
      <c r="B5" t="s">
        <v>92</v>
      </c>
      <c r="C5" t="s">
        <v>93</v>
      </c>
      <c r="D5" t="s">
        <v>10</v>
      </c>
      <c r="E5" s="28"/>
      <c r="F5" s="59">
        <v>2</v>
      </c>
      <c r="L5" s="7"/>
      <c r="N5">
        <v>180</v>
      </c>
      <c r="O5">
        <v>180</v>
      </c>
    </row>
    <row r="6" spans="1:12" ht="12.75">
      <c r="A6">
        <v>3</v>
      </c>
      <c r="B6" t="s">
        <v>92</v>
      </c>
      <c r="C6" t="s">
        <v>95</v>
      </c>
      <c r="D6" t="s">
        <v>12</v>
      </c>
      <c r="F6" s="58">
        <v>-1</v>
      </c>
      <c r="H6">
        <v>100</v>
      </c>
      <c r="I6">
        <v>100</v>
      </c>
      <c r="L6" s="7"/>
    </row>
    <row r="7" spans="1:12" ht="12.75">
      <c r="A7">
        <v>4</v>
      </c>
      <c r="B7" t="s">
        <v>92</v>
      </c>
      <c r="C7" t="s">
        <v>98</v>
      </c>
      <c r="D7" t="s">
        <v>12</v>
      </c>
      <c r="F7" s="58">
        <v>-3</v>
      </c>
      <c r="H7">
        <v>300</v>
      </c>
      <c r="I7">
        <v>300</v>
      </c>
      <c r="L7" s="7"/>
    </row>
    <row r="8" spans="1:15" ht="12.75">
      <c r="A8">
        <v>5</v>
      </c>
      <c r="B8" s="11" t="s">
        <v>92</v>
      </c>
      <c r="C8" s="11" t="s">
        <v>93</v>
      </c>
      <c r="D8" s="11" t="s">
        <v>10</v>
      </c>
      <c r="E8" s="11"/>
      <c r="F8" s="60">
        <v>1</v>
      </c>
      <c r="G8" s="29"/>
      <c r="H8" s="11"/>
      <c r="I8" s="11"/>
      <c r="J8" s="11"/>
      <c r="K8" s="11"/>
      <c r="L8" s="10"/>
      <c r="M8" s="11"/>
      <c r="N8" s="11">
        <v>850</v>
      </c>
      <c r="O8" s="11">
        <v>850</v>
      </c>
    </row>
    <row r="9" spans="1:12" ht="12.75">
      <c r="A9">
        <v>6</v>
      </c>
      <c r="B9" s="30" t="s">
        <v>92</v>
      </c>
      <c r="C9" s="30" t="s">
        <v>93</v>
      </c>
      <c r="D9" s="30" t="s">
        <v>10</v>
      </c>
      <c r="F9" s="58">
        <v>-1</v>
      </c>
      <c r="H9" s="30">
        <v>50</v>
      </c>
      <c r="I9" s="30">
        <v>50</v>
      </c>
      <c r="L9" s="7"/>
    </row>
    <row r="10" spans="1:12" ht="12.75">
      <c r="A10">
        <v>7</v>
      </c>
      <c r="B10" s="30" t="s">
        <v>92</v>
      </c>
      <c r="C10" s="30" t="s">
        <v>99</v>
      </c>
      <c r="D10" s="30" t="s">
        <v>10</v>
      </c>
      <c r="E10" s="30" t="s">
        <v>87</v>
      </c>
      <c r="F10" s="58">
        <v>-3</v>
      </c>
      <c r="G10" s="27" t="s">
        <v>100</v>
      </c>
      <c r="H10" s="30">
        <v>500</v>
      </c>
      <c r="I10" s="30">
        <v>500</v>
      </c>
      <c r="L10" s="7"/>
    </row>
    <row r="11" spans="1:15" ht="12.75">
      <c r="A11">
        <v>8</v>
      </c>
      <c r="B11" s="30" t="s">
        <v>92</v>
      </c>
      <c r="C11" s="30" t="s">
        <v>101</v>
      </c>
      <c r="D11" s="30" t="s">
        <v>12</v>
      </c>
      <c r="F11" s="59">
        <v>1</v>
      </c>
      <c r="J11">
        <v>30</v>
      </c>
      <c r="K11">
        <v>30</v>
      </c>
      <c r="L11" s="7"/>
      <c r="N11">
        <v>60</v>
      </c>
      <c r="O11">
        <v>60</v>
      </c>
    </row>
    <row r="12" spans="1:12" ht="12.75">
      <c r="A12">
        <v>9</v>
      </c>
      <c r="B12" s="30" t="s">
        <v>92</v>
      </c>
      <c r="C12" s="30" t="s">
        <v>93</v>
      </c>
      <c r="D12" s="30" t="s">
        <v>11</v>
      </c>
      <c r="F12" s="58">
        <v>-1</v>
      </c>
      <c r="H12" s="30">
        <v>100</v>
      </c>
      <c r="I12" s="30">
        <v>100</v>
      </c>
      <c r="L12" s="7"/>
    </row>
    <row r="13" spans="1:15" ht="25.5">
      <c r="A13">
        <v>10</v>
      </c>
      <c r="B13" s="30" t="s">
        <v>92</v>
      </c>
      <c r="C13" s="30" t="s">
        <v>103</v>
      </c>
      <c r="D13" s="30" t="s">
        <v>10</v>
      </c>
      <c r="F13" s="58">
        <v>1</v>
      </c>
      <c r="G13" s="27" t="s">
        <v>102</v>
      </c>
      <c r="J13">
        <v>50</v>
      </c>
      <c r="K13">
        <v>50</v>
      </c>
      <c r="L13" s="7"/>
      <c r="N13">
        <v>120</v>
      </c>
      <c r="O13">
        <v>120</v>
      </c>
    </row>
    <row r="14" spans="1:15" ht="13.5" thickBot="1">
      <c r="A14">
        <v>11</v>
      </c>
      <c r="B14" s="33" t="s">
        <v>92</v>
      </c>
      <c r="C14" s="33" t="s">
        <v>98</v>
      </c>
      <c r="D14" s="33" t="s">
        <v>10</v>
      </c>
      <c r="E14" s="32"/>
      <c r="F14" s="61">
        <v>1</v>
      </c>
      <c r="G14" s="34"/>
      <c r="H14" s="32"/>
      <c r="I14" s="32"/>
      <c r="J14" s="32">
        <v>30</v>
      </c>
      <c r="K14" s="32">
        <v>30</v>
      </c>
      <c r="L14" s="35"/>
      <c r="M14" s="32"/>
      <c r="N14" s="32">
        <v>800</v>
      </c>
      <c r="O14" s="32">
        <v>800</v>
      </c>
    </row>
    <row r="15" spans="1:16" ht="12.75">
      <c r="A15">
        <v>12</v>
      </c>
      <c r="B15" s="30" t="s">
        <v>104</v>
      </c>
      <c r="C15" s="30" t="s">
        <v>106</v>
      </c>
      <c r="D15" s="30" t="s">
        <v>9</v>
      </c>
      <c r="F15" s="58">
        <v>0</v>
      </c>
      <c r="G15" s="27" t="s">
        <v>107</v>
      </c>
      <c r="L15" s="7">
        <v>680</v>
      </c>
      <c r="O15" s="30">
        <v>680</v>
      </c>
      <c r="P15" t="s">
        <v>105</v>
      </c>
    </row>
    <row r="16" spans="1:14" ht="12.75">
      <c r="A16">
        <v>13</v>
      </c>
      <c r="B16" s="30" t="s">
        <v>104</v>
      </c>
      <c r="C16" s="30" t="s">
        <v>95</v>
      </c>
      <c r="D16" s="30" t="s">
        <v>10</v>
      </c>
      <c r="F16" s="58">
        <v>1</v>
      </c>
      <c r="I16">
        <v>30</v>
      </c>
      <c r="J16">
        <v>30</v>
      </c>
      <c r="L16" s="7"/>
      <c r="M16">
        <v>40</v>
      </c>
      <c r="N16">
        <v>40</v>
      </c>
    </row>
    <row r="17" spans="1:15" ht="12.75">
      <c r="A17">
        <v>14</v>
      </c>
      <c r="B17" s="31" t="s">
        <v>104</v>
      </c>
      <c r="C17" s="31" t="s">
        <v>98</v>
      </c>
      <c r="D17" s="31" t="s">
        <v>12</v>
      </c>
      <c r="E17" s="11"/>
      <c r="F17" s="62">
        <v>1</v>
      </c>
      <c r="G17" s="29"/>
      <c r="H17" s="11">
        <v>30</v>
      </c>
      <c r="I17" s="11"/>
      <c r="J17" s="11"/>
      <c r="K17" s="11">
        <v>30</v>
      </c>
      <c r="L17" s="10">
        <v>800</v>
      </c>
      <c r="M17" s="11"/>
      <c r="N17" s="11"/>
      <c r="O17" s="11">
        <v>800</v>
      </c>
    </row>
    <row r="18" spans="1:16" ht="12.75">
      <c r="A18">
        <v>15</v>
      </c>
      <c r="B18" s="30" t="s">
        <v>104</v>
      </c>
      <c r="C18" s="30" t="s">
        <v>93</v>
      </c>
      <c r="D18" s="30" t="s">
        <v>12</v>
      </c>
      <c r="F18" s="58">
        <v>0</v>
      </c>
      <c r="H18">
        <v>150</v>
      </c>
      <c r="K18" s="30">
        <v>150</v>
      </c>
      <c r="L18" s="7">
        <v>120</v>
      </c>
      <c r="O18" s="30">
        <v>120</v>
      </c>
      <c r="P18" t="s">
        <v>108</v>
      </c>
    </row>
    <row r="19" spans="1:12" ht="12.75">
      <c r="A19">
        <v>16</v>
      </c>
      <c r="B19" s="30" t="s">
        <v>104</v>
      </c>
      <c r="C19" s="30" t="s">
        <v>109</v>
      </c>
      <c r="D19" s="30" t="s">
        <v>12</v>
      </c>
      <c r="F19" s="58">
        <v>-1</v>
      </c>
      <c r="I19">
        <v>100</v>
      </c>
      <c r="J19">
        <v>100</v>
      </c>
      <c r="L19" s="7"/>
    </row>
    <row r="20" spans="1:15" ht="13.5" thickBot="1">
      <c r="A20">
        <v>17</v>
      </c>
      <c r="B20" s="33" t="s">
        <v>104</v>
      </c>
      <c r="C20" s="32" t="s">
        <v>93</v>
      </c>
      <c r="D20" s="33" t="s">
        <v>9</v>
      </c>
      <c r="E20" s="32"/>
      <c r="F20" s="63">
        <v>0</v>
      </c>
      <c r="G20" s="34"/>
      <c r="H20" s="32"/>
      <c r="I20" s="32"/>
      <c r="J20" s="32"/>
      <c r="K20" s="32"/>
      <c r="L20" s="35">
        <v>820</v>
      </c>
      <c r="M20" s="32"/>
      <c r="N20" s="32"/>
      <c r="O20" s="32">
        <v>820</v>
      </c>
    </row>
    <row r="21" spans="1:16" ht="12.75">
      <c r="A21">
        <v>18</v>
      </c>
      <c r="B21" s="30" t="s">
        <v>110</v>
      </c>
      <c r="C21" s="30" t="s">
        <v>98</v>
      </c>
      <c r="D21" s="30" t="s">
        <v>9</v>
      </c>
      <c r="F21" s="59">
        <v>2</v>
      </c>
      <c r="L21" s="36">
        <v>160</v>
      </c>
      <c r="N21">
        <v>160</v>
      </c>
      <c r="O21" s="30"/>
      <c r="P21" t="s">
        <v>111</v>
      </c>
    </row>
    <row r="22" spans="1:12" ht="12.75">
      <c r="A22">
        <v>19</v>
      </c>
      <c r="B22" s="30" t="s">
        <v>110</v>
      </c>
      <c r="C22" s="30" t="s">
        <v>113</v>
      </c>
      <c r="D22" s="30" t="s">
        <v>12</v>
      </c>
      <c r="E22" s="30" t="s">
        <v>87</v>
      </c>
      <c r="F22" s="58">
        <v>-1</v>
      </c>
      <c r="G22" s="27" t="s">
        <v>114</v>
      </c>
      <c r="H22">
        <v>100</v>
      </c>
      <c r="J22">
        <v>100</v>
      </c>
      <c r="L22" s="7"/>
    </row>
    <row r="23" spans="1:12" ht="12.75">
      <c r="A23">
        <v>20</v>
      </c>
      <c r="B23" s="30" t="s">
        <v>110</v>
      </c>
      <c r="C23" s="30" t="s">
        <v>115</v>
      </c>
      <c r="D23" s="30" t="s">
        <v>9</v>
      </c>
      <c r="E23" s="30" t="s">
        <v>87</v>
      </c>
      <c r="F23" s="58">
        <v>-2</v>
      </c>
      <c r="I23">
        <v>500</v>
      </c>
      <c r="K23">
        <v>500</v>
      </c>
      <c r="L23" s="7"/>
    </row>
    <row r="24" spans="1:14" ht="12.75">
      <c r="A24">
        <v>21</v>
      </c>
      <c r="B24" s="30" t="s">
        <v>110</v>
      </c>
      <c r="C24" s="30" t="s">
        <v>116</v>
      </c>
      <c r="D24" s="30" t="s">
        <v>9</v>
      </c>
      <c r="F24" s="58">
        <v>1</v>
      </c>
      <c r="H24">
        <v>20</v>
      </c>
      <c r="J24">
        <v>20</v>
      </c>
      <c r="L24" s="7">
        <v>60</v>
      </c>
      <c r="N24">
        <v>60</v>
      </c>
    </row>
    <row r="25" spans="1:15" ht="12.75">
      <c r="A25">
        <v>22</v>
      </c>
      <c r="B25" s="30" t="s">
        <v>110</v>
      </c>
      <c r="C25" s="30" t="s">
        <v>116</v>
      </c>
      <c r="D25" s="30" t="s">
        <v>12</v>
      </c>
      <c r="F25" s="59">
        <v>2</v>
      </c>
      <c r="I25">
        <v>40</v>
      </c>
      <c r="K25">
        <v>40</v>
      </c>
      <c r="L25" s="7"/>
      <c r="M25">
        <v>60</v>
      </c>
      <c r="O25">
        <v>60</v>
      </c>
    </row>
    <row r="26" spans="1:15" ht="12.75">
      <c r="A26">
        <v>23</v>
      </c>
      <c r="B26" s="31" t="s">
        <v>110</v>
      </c>
      <c r="C26" s="31" t="s">
        <v>95</v>
      </c>
      <c r="D26" s="31" t="s">
        <v>10</v>
      </c>
      <c r="E26" s="11"/>
      <c r="F26" s="62">
        <v>0</v>
      </c>
      <c r="G26" s="29"/>
      <c r="H26" s="11">
        <v>700</v>
      </c>
      <c r="I26" s="11"/>
      <c r="J26" s="11">
        <v>700</v>
      </c>
      <c r="K26" s="11"/>
      <c r="L26" s="10">
        <v>40</v>
      </c>
      <c r="M26" s="11"/>
      <c r="N26" s="11">
        <v>40</v>
      </c>
      <c r="O26" s="11"/>
    </row>
    <row r="27" spans="1:16" ht="12.75">
      <c r="A27">
        <v>24</v>
      </c>
      <c r="B27" s="30" t="s">
        <v>110</v>
      </c>
      <c r="C27" s="30" t="s">
        <v>118</v>
      </c>
      <c r="D27" s="30" t="s">
        <v>9</v>
      </c>
      <c r="F27" s="58">
        <v>0</v>
      </c>
      <c r="L27" s="7">
        <v>120</v>
      </c>
      <c r="N27">
        <v>120</v>
      </c>
      <c r="P27" t="s">
        <v>117</v>
      </c>
    </row>
    <row r="28" spans="1:14" ht="12.75">
      <c r="A28">
        <v>25</v>
      </c>
      <c r="B28" s="30" t="s">
        <v>110</v>
      </c>
      <c r="C28" s="30" t="s">
        <v>119</v>
      </c>
      <c r="D28" s="30" t="s">
        <v>10</v>
      </c>
      <c r="F28" s="59">
        <v>2</v>
      </c>
      <c r="H28">
        <v>40</v>
      </c>
      <c r="J28">
        <v>40</v>
      </c>
      <c r="L28" s="7">
        <v>40</v>
      </c>
      <c r="N28">
        <v>40</v>
      </c>
    </row>
    <row r="29" spans="1:12" ht="12.75">
      <c r="A29">
        <v>26</v>
      </c>
      <c r="B29" s="30" t="s">
        <v>110</v>
      </c>
      <c r="C29" s="30" t="s">
        <v>118</v>
      </c>
      <c r="D29" s="30" t="s">
        <v>11</v>
      </c>
      <c r="E29" s="30" t="s">
        <v>87</v>
      </c>
      <c r="F29" s="58">
        <v>-2</v>
      </c>
      <c r="H29">
        <v>300</v>
      </c>
      <c r="J29">
        <v>300</v>
      </c>
      <c r="L29" s="7"/>
    </row>
    <row r="30" spans="1:12" ht="12.75">
      <c r="A30">
        <v>27</v>
      </c>
      <c r="B30" s="30" t="s">
        <v>110</v>
      </c>
      <c r="C30" s="30" t="s">
        <v>93</v>
      </c>
      <c r="D30" s="30" t="s">
        <v>9</v>
      </c>
      <c r="E30" s="30" t="s">
        <v>87</v>
      </c>
      <c r="F30" s="58">
        <v>-5</v>
      </c>
      <c r="I30">
        <v>1400</v>
      </c>
      <c r="K30">
        <v>1400</v>
      </c>
      <c r="L30" s="7"/>
    </row>
    <row r="31" spans="1:15" ht="13.5" thickBot="1">
      <c r="A31">
        <v>28</v>
      </c>
      <c r="B31" s="33" t="s">
        <v>110</v>
      </c>
      <c r="C31" s="33" t="s">
        <v>120</v>
      </c>
      <c r="D31" s="33" t="s">
        <v>9</v>
      </c>
      <c r="E31" s="32"/>
      <c r="F31" s="63">
        <v>2</v>
      </c>
      <c r="G31" s="34"/>
      <c r="H31" s="32"/>
      <c r="I31" s="32"/>
      <c r="J31" s="32"/>
      <c r="K31" s="32"/>
      <c r="L31" s="35">
        <v>150</v>
      </c>
      <c r="M31" s="32"/>
      <c r="N31" s="32">
        <v>150</v>
      </c>
      <c r="O31" s="32"/>
    </row>
    <row r="32" spans="1:16" ht="12.75">
      <c r="A32">
        <v>29</v>
      </c>
      <c r="B32" s="30" t="s">
        <v>92</v>
      </c>
      <c r="C32" s="30" t="s">
        <v>93</v>
      </c>
      <c r="D32" s="30" t="s">
        <v>11</v>
      </c>
      <c r="F32" s="59">
        <v>1</v>
      </c>
      <c r="L32" s="7">
        <v>150</v>
      </c>
      <c r="M32">
        <v>150</v>
      </c>
      <c r="P32" t="s">
        <v>121</v>
      </c>
    </row>
    <row r="33" spans="1:12" ht="12.75">
      <c r="A33">
        <v>30</v>
      </c>
      <c r="B33" s="30" t="s">
        <v>92</v>
      </c>
      <c r="C33" s="30" t="s">
        <v>122</v>
      </c>
      <c r="D33" s="30" t="s">
        <v>12</v>
      </c>
      <c r="F33" s="58">
        <v>-1</v>
      </c>
      <c r="H33">
        <v>50</v>
      </c>
      <c r="I33">
        <v>50</v>
      </c>
      <c r="L33" s="7"/>
    </row>
    <row r="34" spans="1:15" ht="12.75">
      <c r="A34">
        <v>31</v>
      </c>
      <c r="B34" s="30" t="s">
        <v>92</v>
      </c>
      <c r="C34" s="30" t="s">
        <v>93</v>
      </c>
      <c r="D34" s="30" t="s">
        <v>12</v>
      </c>
      <c r="F34" s="59">
        <v>2</v>
      </c>
      <c r="L34" s="7"/>
      <c r="N34">
        <v>180</v>
      </c>
      <c r="O34">
        <v>180</v>
      </c>
    </row>
    <row r="35" spans="1:12" ht="12.75">
      <c r="A35">
        <v>32</v>
      </c>
      <c r="B35" s="30" t="s">
        <v>92</v>
      </c>
      <c r="C35" s="30" t="s">
        <v>123</v>
      </c>
      <c r="D35" s="30" t="s">
        <v>12</v>
      </c>
      <c r="F35" s="58">
        <v>-2</v>
      </c>
      <c r="H35">
        <v>200</v>
      </c>
      <c r="I35">
        <v>200</v>
      </c>
      <c r="L35" s="7"/>
    </row>
    <row r="36" spans="1:16" ht="13.5" thickBot="1">
      <c r="A36">
        <v>33</v>
      </c>
      <c r="B36" s="33" t="s">
        <v>92</v>
      </c>
      <c r="C36" s="33" t="s">
        <v>118</v>
      </c>
      <c r="D36" s="33" t="s">
        <v>11</v>
      </c>
      <c r="E36" s="32"/>
      <c r="F36" s="63">
        <v>0</v>
      </c>
      <c r="G36" s="34"/>
      <c r="H36" s="32">
        <v>620</v>
      </c>
      <c r="I36" s="32">
        <v>620</v>
      </c>
      <c r="J36" s="32"/>
      <c r="K36" s="32"/>
      <c r="L36" s="35"/>
      <c r="M36" s="32"/>
      <c r="N36" s="32"/>
      <c r="O36" s="32"/>
      <c r="P36" s="32"/>
    </row>
    <row r="37" spans="1:12" ht="12.75">
      <c r="A37">
        <v>34</v>
      </c>
      <c r="B37" s="30" t="s">
        <v>92</v>
      </c>
      <c r="C37" s="30" t="s">
        <v>123</v>
      </c>
      <c r="D37" s="30" t="s">
        <v>9</v>
      </c>
      <c r="E37" t="s">
        <v>87</v>
      </c>
      <c r="F37" s="58">
        <v>-1</v>
      </c>
      <c r="J37">
        <v>100</v>
      </c>
      <c r="K37">
        <v>100</v>
      </c>
      <c r="L37" s="7"/>
    </row>
    <row r="38" spans="1:12" ht="12.75">
      <c r="A38">
        <v>35</v>
      </c>
      <c r="B38" s="30" t="s">
        <v>92</v>
      </c>
      <c r="C38" s="30" t="s">
        <v>116</v>
      </c>
      <c r="D38" s="30" t="s">
        <v>10</v>
      </c>
      <c r="E38" s="30" t="s">
        <v>87</v>
      </c>
      <c r="F38" s="58">
        <v>-1</v>
      </c>
      <c r="H38">
        <v>100</v>
      </c>
      <c r="I38">
        <v>100</v>
      </c>
      <c r="L38" s="7"/>
    </row>
    <row r="39" spans="1:12" ht="12.75">
      <c r="A39">
        <v>36</v>
      </c>
      <c r="B39" s="30" t="s">
        <v>92</v>
      </c>
      <c r="C39" s="30" t="s">
        <v>119</v>
      </c>
      <c r="D39" s="30" t="s">
        <v>9</v>
      </c>
      <c r="F39" s="58">
        <v>-2</v>
      </c>
      <c r="J39">
        <v>100</v>
      </c>
      <c r="K39">
        <v>100</v>
      </c>
      <c r="L39" s="7"/>
    </row>
    <row r="40" spans="1:13" ht="12.75">
      <c r="A40">
        <v>37</v>
      </c>
      <c r="B40" s="30" t="s">
        <v>92</v>
      </c>
      <c r="C40" s="30" t="s">
        <v>109</v>
      </c>
      <c r="D40" s="30" t="s">
        <v>11</v>
      </c>
      <c r="F40" s="58">
        <v>0</v>
      </c>
      <c r="L40" s="7">
        <v>60</v>
      </c>
      <c r="M40">
        <v>60</v>
      </c>
    </row>
    <row r="41" spans="1:12" ht="12.75">
      <c r="A41">
        <v>38</v>
      </c>
      <c r="B41" s="30" t="s">
        <v>92</v>
      </c>
      <c r="C41" s="30" t="s">
        <v>119</v>
      </c>
      <c r="D41" s="30" t="s">
        <v>12</v>
      </c>
      <c r="F41" s="58">
        <v>-1</v>
      </c>
      <c r="L41" s="7"/>
    </row>
    <row r="42" spans="1:13" ht="12.75">
      <c r="A42">
        <v>39</v>
      </c>
      <c r="B42" s="30" t="s">
        <v>92</v>
      </c>
      <c r="C42" s="30" t="s">
        <v>95</v>
      </c>
      <c r="D42" s="30" t="s">
        <v>11</v>
      </c>
      <c r="F42" s="59">
        <v>2</v>
      </c>
      <c r="H42">
        <v>560</v>
      </c>
      <c r="I42">
        <v>560</v>
      </c>
      <c r="L42" s="7">
        <v>40</v>
      </c>
      <c r="M42">
        <v>40</v>
      </c>
    </row>
    <row r="43" spans="1:15" ht="13.5" thickBot="1">
      <c r="A43">
        <v>40</v>
      </c>
      <c r="B43" s="33" t="s">
        <v>92</v>
      </c>
      <c r="C43" s="33" t="s">
        <v>98</v>
      </c>
      <c r="D43" s="33" t="s">
        <v>11</v>
      </c>
      <c r="E43" s="32"/>
      <c r="F43" s="61">
        <v>1</v>
      </c>
      <c r="G43" s="34"/>
      <c r="H43" s="32">
        <v>730</v>
      </c>
      <c r="I43" s="32">
        <v>730</v>
      </c>
      <c r="J43" s="32"/>
      <c r="K43" s="32"/>
      <c r="L43" s="35"/>
      <c r="M43" s="32"/>
      <c r="N43" s="32"/>
      <c r="O43" s="32"/>
    </row>
    <row r="44" spans="1:12" ht="12.75">
      <c r="A44">
        <v>41</v>
      </c>
      <c r="B44" s="30" t="s">
        <v>104</v>
      </c>
      <c r="C44" s="30" t="s">
        <v>124</v>
      </c>
      <c r="D44" s="30" t="s">
        <v>9</v>
      </c>
      <c r="F44" s="58">
        <v>-3</v>
      </c>
      <c r="I44">
        <v>500</v>
      </c>
      <c r="J44">
        <v>500</v>
      </c>
      <c r="L44" s="7"/>
    </row>
    <row r="45" spans="1:14" ht="12.75">
      <c r="A45">
        <v>42</v>
      </c>
      <c r="B45" s="30" t="s">
        <v>104</v>
      </c>
      <c r="C45" s="30" t="s">
        <v>124</v>
      </c>
      <c r="D45" s="30" t="s">
        <v>10</v>
      </c>
      <c r="F45" s="59">
        <v>1</v>
      </c>
      <c r="I45">
        <v>20</v>
      </c>
      <c r="J45">
        <v>20</v>
      </c>
      <c r="L45" s="7"/>
      <c r="M45">
        <v>40</v>
      </c>
      <c r="N45">
        <v>40</v>
      </c>
    </row>
    <row r="46" spans="1:15" ht="12.75">
      <c r="A46">
        <v>43</v>
      </c>
      <c r="B46" s="30" t="s">
        <v>104</v>
      </c>
      <c r="C46" s="30" t="s">
        <v>101</v>
      </c>
      <c r="D46" s="30" t="s">
        <v>12</v>
      </c>
      <c r="F46" s="59">
        <v>1</v>
      </c>
      <c r="H46">
        <v>130</v>
      </c>
      <c r="K46">
        <v>130</v>
      </c>
      <c r="L46" s="7">
        <v>60</v>
      </c>
      <c r="O46">
        <v>60</v>
      </c>
    </row>
    <row r="47" spans="1:14" ht="12.75">
      <c r="A47">
        <v>44</v>
      </c>
      <c r="B47" s="30" t="s">
        <v>104</v>
      </c>
      <c r="C47" s="30" t="s">
        <v>98</v>
      </c>
      <c r="D47" s="30" t="s">
        <v>11</v>
      </c>
      <c r="F47" s="58">
        <v>0</v>
      </c>
      <c r="L47" s="7"/>
      <c r="M47">
        <v>100</v>
      </c>
      <c r="N47">
        <v>100</v>
      </c>
    </row>
    <row r="48" spans="1:15" ht="12.75">
      <c r="A48">
        <v>45</v>
      </c>
      <c r="B48" s="30" t="s">
        <v>104</v>
      </c>
      <c r="C48" s="30" t="s">
        <v>123</v>
      </c>
      <c r="D48" s="30" t="s">
        <v>9</v>
      </c>
      <c r="F48" s="58">
        <v>0</v>
      </c>
      <c r="L48" s="7">
        <v>90</v>
      </c>
      <c r="O48">
        <v>90</v>
      </c>
    </row>
    <row r="49" spans="1:15" ht="12.75">
      <c r="A49">
        <v>46</v>
      </c>
      <c r="B49" s="30" t="s">
        <v>104</v>
      </c>
      <c r="C49" s="30" t="s">
        <v>95</v>
      </c>
      <c r="D49" s="30" t="s">
        <v>9</v>
      </c>
      <c r="F49" s="58">
        <v>0</v>
      </c>
      <c r="L49" s="7">
        <v>40</v>
      </c>
      <c r="O49">
        <v>40</v>
      </c>
    </row>
    <row r="50" spans="1:14" ht="12.75">
      <c r="A50">
        <v>47</v>
      </c>
      <c r="B50" s="30" t="s">
        <v>104</v>
      </c>
      <c r="C50" s="30" t="s">
        <v>101</v>
      </c>
      <c r="D50" s="30" t="s">
        <v>10</v>
      </c>
      <c r="F50" s="58">
        <v>2</v>
      </c>
      <c r="I50">
        <v>60</v>
      </c>
      <c r="J50">
        <v>60</v>
      </c>
      <c r="L50" s="7"/>
      <c r="M50">
        <v>60</v>
      </c>
      <c r="N50">
        <v>60</v>
      </c>
    </row>
    <row r="51" spans="1:12" ht="12.75">
      <c r="A51">
        <v>48</v>
      </c>
      <c r="B51" s="30" t="s">
        <v>104</v>
      </c>
      <c r="C51" s="30" t="s">
        <v>125</v>
      </c>
      <c r="D51" s="30" t="s">
        <v>12</v>
      </c>
      <c r="F51" s="58">
        <v>-1</v>
      </c>
      <c r="I51">
        <v>100</v>
      </c>
      <c r="J51">
        <v>100</v>
      </c>
      <c r="L51" s="7"/>
    </row>
    <row r="52" spans="1:15" ht="13.5" thickBot="1">
      <c r="A52">
        <v>49</v>
      </c>
      <c r="B52" s="33" t="s">
        <v>104</v>
      </c>
      <c r="C52" s="33" t="s">
        <v>109</v>
      </c>
      <c r="D52" s="33" t="s">
        <v>11</v>
      </c>
      <c r="E52" s="32"/>
      <c r="F52" s="63">
        <v>0</v>
      </c>
      <c r="G52" s="34"/>
      <c r="H52" s="32"/>
      <c r="I52" s="32">
        <v>500</v>
      </c>
      <c r="J52" s="32">
        <v>500</v>
      </c>
      <c r="K52" s="32"/>
      <c r="L52" s="35"/>
      <c r="M52" s="32">
        <v>60</v>
      </c>
      <c r="N52" s="32">
        <v>60</v>
      </c>
      <c r="O52" s="32"/>
    </row>
    <row r="53" spans="1:12" ht="12.75">
      <c r="A53">
        <v>50</v>
      </c>
      <c r="B53" s="30" t="s">
        <v>104</v>
      </c>
      <c r="C53" s="30" t="s">
        <v>109</v>
      </c>
      <c r="D53" s="30" t="s">
        <v>9</v>
      </c>
      <c r="F53" s="58">
        <v>-3</v>
      </c>
      <c r="I53" s="30">
        <v>150</v>
      </c>
      <c r="J53" s="30">
        <v>150</v>
      </c>
      <c r="L53" s="7"/>
    </row>
    <row r="54" spans="1:12" ht="12.75">
      <c r="A54">
        <v>51</v>
      </c>
      <c r="B54" s="30" t="s">
        <v>104</v>
      </c>
      <c r="C54" s="30" t="s">
        <v>126</v>
      </c>
      <c r="D54" s="30" t="s">
        <v>11</v>
      </c>
      <c r="F54" s="58">
        <v>-2</v>
      </c>
      <c r="H54">
        <v>100</v>
      </c>
      <c r="K54">
        <v>100</v>
      </c>
      <c r="L54" s="7"/>
    </row>
    <row r="55" spans="1:12" ht="12.75">
      <c r="A55">
        <v>52</v>
      </c>
      <c r="B55" s="30" t="s">
        <v>104</v>
      </c>
      <c r="C55" s="30" t="s">
        <v>122</v>
      </c>
      <c r="D55" s="30" t="s">
        <v>12</v>
      </c>
      <c r="E55" s="30" t="s">
        <v>87</v>
      </c>
      <c r="F55" s="58">
        <v>-4</v>
      </c>
      <c r="I55">
        <v>800</v>
      </c>
      <c r="J55">
        <v>800</v>
      </c>
      <c r="L55" s="7"/>
    </row>
    <row r="56" spans="1:15" ht="12.75">
      <c r="A56">
        <v>53</v>
      </c>
      <c r="B56" s="30" t="s">
        <v>104</v>
      </c>
      <c r="C56" s="30" t="s">
        <v>95</v>
      </c>
      <c r="D56" s="30" t="s">
        <v>12</v>
      </c>
      <c r="F56" s="58">
        <v>0</v>
      </c>
      <c r="L56" s="7">
        <v>40</v>
      </c>
      <c r="O56">
        <v>40</v>
      </c>
    </row>
    <row r="57" spans="1:12" ht="12.75">
      <c r="A57">
        <v>54</v>
      </c>
      <c r="B57" s="30" t="s">
        <v>104</v>
      </c>
      <c r="C57" s="30" t="s">
        <v>123</v>
      </c>
      <c r="D57" s="30" t="s">
        <v>11</v>
      </c>
      <c r="F57" s="58">
        <v>-2</v>
      </c>
      <c r="H57">
        <v>100</v>
      </c>
      <c r="K57">
        <v>100</v>
      </c>
      <c r="L57" s="7"/>
    </row>
    <row r="58" spans="1:15" ht="12.75">
      <c r="A58">
        <v>55</v>
      </c>
      <c r="B58" s="30" t="s">
        <v>104</v>
      </c>
      <c r="C58" s="30" t="s">
        <v>101</v>
      </c>
      <c r="D58" s="30" t="s">
        <v>12</v>
      </c>
      <c r="F58" s="59">
        <v>1</v>
      </c>
      <c r="L58" s="7">
        <v>90</v>
      </c>
      <c r="O58">
        <v>90</v>
      </c>
    </row>
    <row r="59" spans="1:15" ht="12.75">
      <c r="A59">
        <v>56</v>
      </c>
      <c r="B59" s="30" t="s">
        <v>104</v>
      </c>
      <c r="C59" s="30" t="s">
        <v>116</v>
      </c>
      <c r="D59" s="30" t="s">
        <v>9</v>
      </c>
      <c r="F59" s="59">
        <v>3</v>
      </c>
      <c r="L59" s="7">
        <v>60</v>
      </c>
      <c r="O59">
        <v>60</v>
      </c>
    </row>
    <row r="60" spans="1:14" ht="12.75">
      <c r="A60">
        <v>57</v>
      </c>
      <c r="B60" s="30" t="s">
        <v>104</v>
      </c>
      <c r="C60" s="30" t="s">
        <v>127</v>
      </c>
      <c r="D60" s="30" t="s">
        <v>10</v>
      </c>
      <c r="F60" s="59">
        <v>1</v>
      </c>
      <c r="L60" s="7"/>
      <c r="M60">
        <v>130</v>
      </c>
      <c r="N60">
        <v>130</v>
      </c>
    </row>
    <row r="61" spans="1:12" ht="12.75">
      <c r="A61">
        <v>58</v>
      </c>
      <c r="B61" s="30" t="s">
        <v>104</v>
      </c>
      <c r="C61" s="30" t="s">
        <v>115</v>
      </c>
      <c r="D61" s="30" t="s">
        <v>9</v>
      </c>
      <c r="F61" s="58">
        <v>-1</v>
      </c>
      <c r="I61">
        <v>100</v>
      </c>
      <c r="J61">
        <v>100</v>
      </c>
      <c r="L61" s="7"/>
    </row>
    <row r="62" spans="1:15" ht="13.5" thickBot="1">
      <c r="A62">
        <v>59</v>
      </c>
      <c r="B62" s="33" t="s">
        <v>104</v>
      </c>
      <c r="C62" s="33" t="s">
        <v>98</v>
      </c>
      <c r="D62" s="33" t="s">
        <v>9</v>
      </c>
      <c r="E62" s="32"/>
      <c r="F62" s="61">
        <v>1</v>
      </c>
      <c r="G62" s="34"/>
      <c r="H62" s="32">
        <v>500</v>
      </c>
      <c r="I62" s="32"/>
      <c r="J62" s="32"/>
      <c r="K62" s="32">
        <v>500</v>
      </c>
      <c r="L62" s="35">
        <v>130</v>
      </c>
      <c r="M62" s="32"/>
      <c r="N62" s="32"/>
      <c r="O62" s="32">
        <v>130</v>
      </c>
    </row>
    <row r="63" spans="1:14" ht="12.75">
      <c r="A63">
        <v>60</v>
      </c>
      <c r="B63" s="30" t="s">
        <v>110</v>
      </c>
      <c r="C63" s="30" t="s">
        <v>98</v>
      </c>
      <c r="D63" s="30" t="s">
        <v>9</v>
      </c>
      <c r="F63" s="58">
        <v>0</v>
      </c>
      <c r="L63" s="36">
        <v>100</v>
      </c>
      <c r="N63">
        <v>100</v>
      </c>
    </row>
    <row r="64" spans="1:14" ht="12.75">
      <c r="A64">
        <v>61</v>
      </c>
      <c r="B64" s="30" t="s">
        <v>110</v>
      </c>
      <c r="C64" s="30" t="s">
        <v>95</v>
      </c>
      <c r="D64" s="30" t="s">
        <v>10</v>
      </c>
      <c r="F64" s="59">
        <v>2</v>
      </c>
      <c r="H64">
        <v>60</v>
      </c>
      <c r="J64">
        <v>60</v>
      </c>
      <c r="L64" s="36">
        <v>40</v>
      </c>
      <c r="N64">
        <v>40</v>
      </c>
    </row>
    <row r="65" spans="1:14" ht="12.75">
      <c r="A65">
        <v>62</v>
      </c>
      <c r="B65" s="30" t="s">
        <v>110</v>
      </c>
      <c r="C65" s="30" t="s">
        <v>128</v>
      </c>
      <c r="D65" s="30" t="s">
        <v>10</v>
      </c>
      <c r="F65" s="59">
        <v>3</v>
      </c>
      <c r="H65">
        <v>90</v>
      </c>
      <c r="J65">
        <v>90</v>
      </c>
      <c r="L65" s="36">
        <v>30</v>
      </c>
      <c r="N65">
        <v>30</v>
      </c>
    </row>
    <row r="66" spans="1:12" ht="12.75">
      <c r="A66">
        <v>63</v>
      </c>
      <c r="B66" s="30" t="s">
        <v>110</v>
      </c>
      <c r="C66" s="30" t="s">
        <v>125</v>
      </c>
      <c r="D66" s="30" t="s">
        <v>12</v>
      </c>
      <c r="F66" s="58">
        <v>-2</v>
      </c>
      <c r="H66">
        <v>100</v>
      </c>
      <c r="J66">
        <v>100</v>
      </c>
      <c r="L66" s="7"/>
    </row>
    <row r="67" spans="1:14" ht="12.75">
      <c r="A67">
        <v>64</v>
      </c>
      <c r="B67" s="30" t="s">
        <v>110</v>
      </c>
      <c r="C67" s="30" t="s">
        <v>129</v>
      </c>
      <c r="D67" s="30" t="s">
        <v>9</v>
      </c>
      <c r="E67" s="30" t="s">
        <v>87</v>
      </c>
      <c r="F67" s="58">
        <v>0</v>
      </c>
      <c r="H67">
        <v>700</v>
      </c>
      <c r="J67">
        <v>700</v>
      </c>
      <c r="L67" s="7">
        <v>170</v>
      </c>
      <c r="N67">
        <v>170</v>
      </c>
    </row>
    <row r="68" spans="1:14" ht="12.75">
      <c r="A68">
        <v>65</v>
      </c>
      <c r="B68" s="30" t="s">
        <v>110</v>
      </c>
      <c r="C68" s="30" t="s">
        <v>98</v>
      </c>
      <c r="D68" s="30" t="s">
        <v>10</v>
      </c>
      <c r="F68" s="59">
        <v>1</v>
      </c>
      <c r="L68" s="7">
        <v>130</v>
      </c>
      <c r="N68">
        <v>130</v>
      </c>
    </row>
    <row r="69" spans="1:12" ht="12.75">
      <c r="A69">
        <v>66</v>
      </c>
      <c r="B69" s="30" t="s">
        <v>110</v>
      </c>
      <c r="C69" s="30" t="s">
        <v>109</v>
      </c>
      <c r="D69" s="30" t="s">
        <v>12</v>
      </c>
      <c r="F69" s="58">
        <v>-1</v>
      </c>
      <c r="H69">
        <v>50</v>
      </c>
      <c r="J69">
        <v>50</v>
      </c>
      <c r="L69" s="7"/>
    </row>
    <row r="70" spans="1:15" ht="12.75">
      <c r="A70">
        <v>67</v>
      </c>
      <c r="B70" s="30" t="s">
        <v>110</v>
      </c>
      <c r="C70" s="30" t="s">
        <v>93</v>
      </c>
      <c r="D70" s="30" t="s">
        <v>12</v>
      </c>
      <c r="F70" s="59">
        <v>1</v>
      </c>
      <c r="L70" s="7"/>
      <c r="M70">
        <v>150</v>
      </c>
      <c r="O70">
        <v>150</v>
      </c>
    </row>
    <row r="71" spans="1:12" ht="12.75">
      <c r="A71">
        <v>68</v>
      </c>
      <c r="B71" s="30" t="s">
        <v>110</v>
      </c>
      <c r="C71" s="30" t="s">
        <v>95</v>
      </c>
      <c r="D71" s="30" t="s">
        <v>9</v>
      </c>
      <c r="F71" s="58">
        <v>-2</v>
      </c>
      <c r="I71">
        <v>200</v>
      </c>
      <c r="K71">
        <v>200</v>
      </c>
      <c r="L71" s="7"/>
    </row>
    <row r="72" spans="1:15" ht="13.5" thickBot="1">
      <c r="A72">
        <v>69</v>
      </c>
      <c r="B72" s="33" t="s">
        <v>110</v>
      </c>
      <c r="C72" s="33" t="s">
        <v>98</v>
      </c>
      <c r="D72" s="33" t="s">
        <v>12</v>
      </c>
      <c r="E72" s="32"/>
      <c r="F72" s="61">
        <v>2</v>
      </c>
      <c r="G72" s="34"/>
      <c r="H72" s="32"/>
      <c r="I72" s="32">
        <v>500</v>
      </c>
      <c r="J72" s="32"/>
      <c r="K72" s="32">
        <v>500</v>
      </c>
      <c r="L72" s="35"/>
      <c r="M72" s="32">
        <v>160</v>
      </c>
      <c r="N72" s="32"/>
      <c r="O72" s="32">
        <v>160</v>
      </c>
    </row>
    <row r="73" spans="1:13" ht="12.75">
      <c r="A73">
        <v>70</v>
      </c>
      <c r="B73" s="30" t="s">
        <v>92</v>
      </c>
      <c r="C73" s="30" t="s">
        <v>93</v>
      </c>
      <c r="D73" s="30" t="s">
        <v>11</v>
      </c>
      <c r="F73" s="59">
        <v>1</v>
      </c>
      <c r="L73" s="7">
        <v>150</v>
      </c>
      <c r="M73">
        <v>150</v>
      </c>
    </row>
    <row r="74" spans="1:13" ht="12.75">
      <c r="A74">
        <v>71</v>
      </c>
      <c r="B74" s="30" t="s">
        <v>92</v>
      </c>
      <c r="C74" s="30" t="s">
        <v>98</v>
      </c>
      <c r="D74" s="30" t="s">
        <v>11</v>
      </c>
      <c r="F74" s="58">
        <v>0</v>
      </c>
      <c r="H74">
        <v>700</v>
      </c>
      <c r="I74">
        <v>700</v>
      </c>
      <c r="L74" s="7">
        <v>100</v>
      </c>
      <c r="M74">
        <v>100</v>
      </c>
    </row>
    <row r="75" spans="1:15" ht="12.75">
      <c r="A75">
        <v>72</v>
      </c>
      <c r="B75" s="30" t="s">
        <v>92</v>
      </c>
      <c r="C75" s="30" t="s">
        <v>98</v>
      </c>
      <c r="D75" s="30" t="s">
        <v>10</v>
      </c>
      <c r="F75" s="59">
        <v>2</v>
      </c>
      <c r="L75" s="7"/>
      <c r="N75">
        <v>160</v>
      </c>
      <c r="O75">
        <v>160</v>
      </c>
    </row>
    <row r="76" spans="1:12" ht="12.75">
      <c r="A76">
        <v>73</v>
      </c>
      <c r="B76" s="30" t="s">
        <v>92</v>
      </c>
      <c r="C76" s="30" t="s">
        <v>120</v>
      </c>
      <c r="D76" s="30" t="s">
        <v>12</v>
      </c>
      <c r="F76" s="58">
        <v>-1</v>
      </c>
      <c r="H76">
        <v>100</v>
      </c>
      <c r="I76">
        <v>100</v>
      </c>
      <c r="L76" s="7"/>
    </row>
    <row r="77" spans="1:15" ht="13.5" thickBot="1">
      <c r="A77">
        <v>74</v>
      </c>
      <c r="B77" s="33" t="s">
        <v>92</v>
      </c>
      <c r="C77" s="33" t="s">
        <v>99</v>
      </c>
      <c r="D77" s="33" t="s">
        <v>10</v>
      </c>
      <c r="E77" s="32" t="s">
        <v>87</v>
      </c>
      <c r="F77" s="61">
        <v>2</v>
      </c>
      <c r="G77" s="34"/>
      <c r="H77" s="32"/>
      <c r="I77" s="32"/>
      <c r="J77" s="32">
        <v>700</v>
      </c>
      <c r="K77" s="32">
        <v>700</v>
      </c>
      <c r="L77" s="35"/>
      <c r="M77" s="32"/>
      <c r="N77" s="32">
        <v>750</v>
      </c>
      <c r="O77" s="32">
        <v>750</v>
      </c>
    </row>
    <row r="78" spans="1:12" ht="12.75">
      <c r="A78">
        <v>75</v>
      </c>
      <c r="B78" s="30" t="s">
        <v>104</v>
      </c>
      <c r="C78" s="30" t="s">
        <v>122</v>
      </c>
      <c r="D78" s="30" t="s">
        <v>9</v>
      </c>
      <c r="E78" s="30" t="s">
        <v>87</v>
      </c>
      <c r="F78" s="58">
        <v>-1</v>
      </c>
      <c r="I78">
        <v>100</v>
      </c>
      <c r="J78">
        <v>100</v>
      </c>
      <c r="L78" s="7"/>
    </row>
    <row r="79" spans="1:12" ht="12.75">
      <c r="A79">
        <v>76</v>
      </c>
      <c r="B79" s="30" t="s">
        <v>104</v>
      </c>
      <c r="C79" s="30" t="s">
        <v>98</v>
      </c>
      <c r="D79" s="30" t="s">
        <v>11</v>
      </c>
      <c r="F79" s="58">
        <v>-1</v>
      </c>
      <c r="G79" s="27" t="s">
        <v>130</v>
      </c>
      <c r="H79">
        <v>50</v>
      </c>
      <c r="K79">
        <v>50</v>
      </c>
      <c r="L79" s="7"/>
    </row>
    <row r="80" spans="1:15" ht="12.75">
      <c r="A80">
        <v>77</v>
      </c>
      <c r="B80" s="30" t="s">
        <v>104</v>
      </c>
      <c r="C80" s="30" t="s">
        <v>109</v>
      </c>
      <c r="D80" s="30" t="s">
        <v>9</v>
      </c>
      <c r="F80" s="59">
        <v>1</v>
      </c>
      <c r="H80">
        <v>30</v>
      </c>
      <c r="K80">
        <v>30</v>
      </c>
      <c r="L80" s="7">
        <v>60</v>
      </c>
      <c r="O80">
        <v>60</v>
      </c>
    </row>
    <row r="81" spans="1:12" ht="12.75">
      <c r="A81">
        <v>78</v>
      </c>
      <c r="B81" s="30" t="s">
        <v>104</v>
      </c>
      <c r="C81" t="s">
        <v>118</v>
      </c>
      <c r="D81" s="30" t="s">
        <v>11</v>
      </c>
      <c r="F81" s="58">
        <v>-1</v>
      </c>
      <c r="H81">
        <v>50</v>
      </c>
      <c r="K81">
        <v>50</v>
      </c>
      <c r="L81" s="7"/>
    </row>
    <row r="82" spans="1:12" ht="12.75">
      <c r="A82">
        <v>79</v>
      </c>
      <c r="B82" s="30" t="s">
        <v>104</v>
      </c>
      <c r="C82" t="s">
        <v>123</v>
      </c>
      <c r="D82" s="30" t="s">
        <v>10</v>
      </c>
      <c r="E82" s="30" t="s">
        <v>87</v>
      </c>
      <c r="F82" s="58">
        <v>-2</v>
      </c>
      <c r="H82">
        <v>300</v>
      </c>
      <c r="K82">
        <v>300</v>
      </c>
      <c r="L82" s="7"/>
    </row>
    <row r="83" spans="1:14" ht="12.75">
      <c r="A83">
        <v>80</v>
      </c>
      <c r="B83" s="30" t="s">
        <v>104</v>
      </c>
      <c r="C83" t="s">
        <v>120</v>
      </c>
      <c r="D83" s="30" t="s">
        <v>11</v>
      </c>
      <c r="F83" s="59">
        <v>1</v>
      </c>
      <c r="I83">
        <v>30</v>
      </c>
      <c r="J83">
        <v>30</v>
      </c>
      <c r="L83" s="7"/>
      <c r="M83">
        <v>90</v>
      </c>
      <c r="N83">
        <v>90</v>
      </c>
    </row>
    <row r="84" spans="1:14" ht="12.75">
      <c r="A84">
        <v>81</v>
      </c>
      <c r="B84" s="30" t="s">
        <v>104</v>
      </c>
      <c r="C84" t="s">
        <v>120</v>
      </c>
      <c r="D84" s="30" t="s">
        <v>10</v>
      </c>
      <c r="F84" s="58">
        <v>0</v>
      </c>
      <c r="L84" s="7"/>
      <c r="M84">
        <v>90</v>
      </c>
      <c r="N84">
        <v>90</v>
      </c>
    </row>
    <row r="85" spans="1:15" ht="13.5" thickBot="1">
      <c r="A85">
        <v>82</v>
      </c>
      <c r="B85" s="33" t="s">
        <v>104</v>
      </c>
      <c r="C85" s="32" t="s">
        <v>98</v>
      </c>
      <c r="D85" s="33" t="s">
        <v>11</v>
      </c>
      <c r="E85" s="32"/>
      <c r="F85" s="61">
        <v>2</v>
      </c>
      <c r="G85" s="34"/>
      <c r="H85" s="32"/>
      <c r="I85" s="32">
        <v>700</v>
      </c>
      <c r="J85" s="32">
        <v>700</v>
      </c>
      <c r="K85" s="32"/>
      <c r="L85" s="35"/>
      <c r="M85" s="32">
        <v>160</v>
      </c>
      <c r="N85" s="32">
        <v>160</v>
      </c>
      <c r="O85" s="32"/>
    </row>
    <row r="86" spans="1:12" ht="12.75">
      <c r="A86">
        <v>83</v>
      </c>
      <c r="B86" s="30" t="s">
        <v>104</v>
      </c>
      <c r="C86" t="s">
        <v>119</v>
      </c>
      <c r="D86" s="30" t="s">
        <v>9</v>
      </c>
      <c r="F86" s="58">
        <v>-1</v>
      </c>
      <c r="I86">
        <v>50</v>
      </c>
      <c r="J86">
        <v>50</v>
      </c>
      <c r="L86" s="7"/>
    </row>
    <row r="87" spans="1:14" ht="12.75">
      <c r="A87">
        <v>84</v>
      </c>
      <c r="B87" s="30" t="s">
        <v>104</v>
      </c>
      <c r="C87" t="s">
        <v>98</v>
      </c>
      <c r="D87" s="30" t="s">
        <v>10</v>
      </c>
      <c r="F87" s="59">
        <v>2</v>
      </c>
      <c r="L87" s="7"/>
      <c r="M87">
        <v>160</v>
      </c>
      <c r="N87">
        <v>160</v>
      </c>
    </row>
    <row r="88" spans="1:15" ht="13.5" thickBot="1">
      <c r="A88">
        <v>85</v>
      </c>
      <c r="B88" s="33" t="s">
        <v>104</v>
      </c>
      <c r="C88" s="32" t="s">
        <v>109</v>
      </c>
      <c r="D88" s="33" t="s">
        <v>10</v>
      </c>
      <c r="E88" s="33" t="s">
        <v>87</v>
      </c>
      <c r="F88" s="63">
        <v>0</v>
      </c>
      <c r="G88" s="34"/>
      <c r="H88" s="32"/>
      <c r="I88" s="32">
        <v>750</v>
      </c>
      <c r="J88" s="32">
        <v>750</v>
      </c>
      <c r="K88" s="32"/>
      <c r="L88" s="35"/>
      <c r="M88" s="32">
        <v>120</v>
      </c>
      <c r="N88" s="32">
        <v>120</v>
      </c>
      <c r="O88" s="32"/>
    </row>
    <row r="89" spans="1:12" ht="12.75">
      <c r="A89">
        <v>86</v>
      </c>
      <c r="B89" s="30" t="s">
        <v>110</v>
      </c>
      <c r="C89" s="30" t="s">
        <v>101</v>
      </c>
      <c r="D89" s="30" t="s">
        <v>10</v>
      </c>
      <c r="F89" s="58">
        <v>-1</v>
      </c>
      <c r="I89" s="30">
        <v>50</v>
      </c>
      <c r="K89">
        <v>50</v>
      </c>
      <c r="L89" s="7"/>
    </row>
    <row r="90" spans="1:12" ht="12.75">
      <c r="A90">
        <v>87</v>
      </c>
      <c r="B90" s="30" t="s">
        <v>110</v>
      </c>
      <c r="C90" s="30" t="s">
        <v>95</v>
      </c>
      <c r="D90" s="30" t="s">
        <v>10</v>
      </c>
      <c r="F90" s="58">
        <v>-1</v>
      </c>
      <c r="G90" s="27" t="s">
        <v>131</v>
      </c>
      <c r="I90" s="30">
        <v>50</v>
      </c>
      <c r="K90">
        <v>50</v>
      </c>
      <c r="L90" s="7"/>
    </row>
    <row r="91" spans="1:15" ht="12.75">
      <c r="A91">
        <v>88</v>
      </c>
      <c r="B91" s="30" t="s">
        <v>110</v>
      </c>
      <c r="C91" s="30" t="s">
        <v>93</v>
      </c>
      <c r="D91" s="30" t="s">
        <v>11</v>
      </c>
      <c r="F91" s="59">
        <v>1</v>
      </c>
      <c r="L91" s="7"/>
      <c r="M91">
        <v>150</v>
      </c>
      <c r="O91">
        <v>150</v>
      </c>
    </row>
    <row r="92" spans="1:15" ht="12.75">
      <c r="A92">
        <v>89</v>
      </c>
      <c r="B92" s="30" t="s">
        <v>110</v>
      </c>
      <c r="C92" s="30" t="s">
        <v>95</v>
      </c>
      <c r="D92" s="30" t="s">
        <v>11</v>
      </c>
      <c r="F92" s="59">
        <v>2</v>
      </c>
      <c r="I92">
        <v>60</v>
      </c>
      <c r="K92">
        <v>60</v>
      </c>
      <c r="L92" s="7"/>
      <c r="M92">
        <v>40</v>
      </c>
      <c r="O92">
        <v>40</v>
      </c>
    </row>
    <row r="93" spans="1:14" ht="12.75">
      <c r="A93">
        <v>90</v>
      </c>
      <c r="B93" s="30" t="s">
        <v>110</v>
      </c>
      <c r="C93" s="30" t="s">
        <v>118</v>
      </c>
      <c r="D93" s="30" t="s">
        <v>10</v>
      </c>
      <c r="F93" s="59">
        <v>1</v>
      </c>
      <c r="L93" s="7">
        <v>150</v>
      </c>
      <c r="N93">
        <v>150</v>
      </c>
    </row>
    <row r="94" spans="1:15" ht="12.75">
      <c r="A94">
        <v>91</v>
      </c>
      <c r="B94" s="30" t="s">
        <v>110</v>
      </c>
      <c r="C94" s="30" t="s">
        <v>109</v>
      </c>
      <c r="D94" s="30" t="s">
        <v>11</v>
      </c>
      <c r="F94" s="58">
        <v>0</v>
      </c>
      <c r="L94" s="7"/>
      <c r="M94">
        <v>60</v>
      </c>
      <c r="O94">
        <v>60</v>
      </c>
    </row>
    <row r="95" spans="1:12" ht="12.75">
      <c r="A95">
        <v>92</v>
      </c>
      <c r="B95" s="30" t="s">
        <v>110</v>
      </c>
      <c r="C95" s="30" t="s">
        <v>116</v>
      </c>
      <c r="D95" s="30" t="s">
        <v>10</v>
      </c>
      <c r="E95" s="30" t="s">
        <v>87</v>
      </c>
      <c r="F95" s="58">
        <v>-2</v>
      </c>
      <c r="H95">
        <v>100</v>
      </c>
      <c r="I95">
        <v>500</v>
      </c>
      <c r="J95">
        <v>100</v>
      </c>
      <c r="K95">
        <v>500</v>
      </c>
      <c r="L95" s="7"/>
    </row>
    <row r="96" spans="1:14" ht="12.75">
      <c r="A96">
        <v>93</v>
      </c>
      <c r="B96" s="30" t="s">
        <v>110</v>
      </c>
      <c r="C96" s="30" t="s">
        <v>123</v>
      </c>
      <c r="D96" s="30" t="s">
        <v>10</v>
      </c>
      <c r="F96" s="59">
        <v>0</v>
      </c>
      <c r="L96" s="7">
        <v>90</v>
      </c>
      <c r="N96">
        <v>90</v>
      </c>
    </row>
    <row r="97" spans="1:15" ht="13.5" thickBot="1">
      <c r="A97">
        <v>94</v>
      </c>
      <c r="B97" s="33" t="s">
        <v>110</v>
      </c>
      <c r="C97" s="33" t="s">
        <v>109</v>
      </c>
      <c r="D97" s="33" t="s">
        <v>12</v>
      </c>
      <c r="E97" s="32"/>
      <c r="F97" s="61">
        <v>4</v>
      </c>
      <c r="G97" s="34"/>
      <c r="H97" s="32"/>
      <c r="I97" s="32">
        <v>500</v>
      </c>
      <c r="J97" s="32"/>
      <c r="K97" s="32">
        <v>500</v>
      </c>
      <c r="L97" s="35"/>
      <c r="M97" s="32">
        <v>180</v>
      </c>
      <c r="N97" s="32"/>
      <c r="O97" s="32">
        <v>180</v>
      </c>
    </row>
    <row r="98" spans="1:14" ht="12.75">
      <c r="A98">
        <v>95</v>
      </c>
      <c r="B98" s="30" t="s">
        <v>110</v>
      </c>
      <c r="C98" s="30" t="s">
        <v>126</v>
      </c>
      <c r="D98" s="30" t="s">
        <v>9</v>
      </c>
      <c r="F98" s="58">
        <v>0</v>
      </c>
      <c r="L98" s="7">
        <v>80</v>
      </c>
      <c r="N98">
        <v>80</v>
      </c>
    </row>
    <row r="99" spans="1:15" ht="12.75">
      <c r="A99">
        <v>96</v>
      </c>
      <c r="B99" s="30" t="s">
        <v>110</v>
      </c>
      <c r="C99" s="30" t="s">
        <v>109</v>
      </c>
      <c r="D99" s="30" t="s">
        <v>11</v>
      </c>
      <c r="F99" s="59">
        <v>1</v>
      </c>
      <c r="I99">
        <v>30</v>
      </c>
      <c r="K99">
        <v>30</v>
      </c>
      <c r="L99" s="7"/>
      <c r="M99">
        <v>60</v>
      </c>
      <c r="O99">
        <v>60</v>
      </c>
    </row>
    <row r="100" spans="1:14" ht="12.75">
      <c r="A100">
        <v>97</v>
      </c>
      <c r="B100" s="30" t="s">
        <v>110</v>
      </c>
      <c r="C100" s="30" t="s">
        <v>125</v>
      </c>
      <c r="D100" s="30" t="s">
        <v>9</v>
      </c>
      <c r="F100" s="58">
        <v>2</v>
      </c>
      <c r="H100">
        <v>60</v>
      </c>
      <c r="J100">
        <v>60</v>
      </c>
      <c r="L100" s="7">
        <v>70</v>
      </c>
      <c r="N100">
        <v>70</v>
      </c>
    </row>
    <row r="101" spans="1:14" ht="12.75">
      <c r="A101">
        <v>98</v>
      </c>
      <c r="B101" s="30" t="s">
        <v>110</v>
      </c>
      <c r="C101" s="30" t="s">
        <v>115</v>
      </c>
      <c r="D101" s="30" t="s">
        <v>9</v>
      </c>
      <c r="F101" s="58">
        <v>0</v>
      </c>
      <c r="L101" s="7">
        <v>80</v>
      </c>
      <c r="N101">
        <v>80</v>
      </c>
    </row>
    <row r="102" spans="1:15" ht="13.5" thickBot="1">
      <c r="A102">
        <v>99</v>
      </c>
      <c r="B102" s="33" t="s">
        <v>110</v>
      </c>
      <c r="C102" s="33" t="s">
        <v>113</v>
      </c>
      <c r="D102" s="33" t="s">
        <v>10</v>
      </c>
      <c r="E102" s="32"/>
      <c r="F102" s="63">
        <v>0</v>
      </c>
      <c r="G102" s="34"/>
      <c r="H102" s="32">
        <v>700</v>
      </c>
      <c r="I102" s="32"/>
      <c r="J102" s="32">
        <v>700</v>
      </c>
      <c r="K102" s="32"/>
      <c r="L102" s="35">
        <v>150</v>
      </c>
      <c r="M102" s="32"/>
      <c r="N102" s="32">
        <v>150</v>
      </c>
      <c r="O102" s="32"/>
    </row>
    <row r="103" spans="1:13" ht="12.75">
      <c r="A103">
        <v>100</v>
      </c>
      <c r="B103" s="30" t="s">
        <v>92</v>
      </c>
      <c r="C103" s="30" t="s">
        <v>98</v>
      </c>
      <c r="D103" s="30" t="s">
        <v>11</v>
      </c>
      <c r="F103" s="58">
        <v>0</v>
      </c>
      <c r="L103" s="36">
        <v>100</v>
      </c>
      <c r="M103">
        <v>100</v>
      </c>
    </row>
    <row r="104" spans="1:15" ht="12.75">
      <c r="A104">
        <v>101</v>
      </c>
      <c r="B104" s="30" t="s">
        <v>92</v>
      </c>
      <c r="C104" s="30" t="s">
        <v>98</v>
      </c>
      <c r="D104" s="30" t="s">
        <v>12</v>
      </c>
      <c r="F104" s="59">
        <v>4</v>
      </c>
      <c r="L104" s="7"/>
      <c r="N104">
        <v>220</v>
      </c>
      <c r="O104">
        <v>220</v>
      </c>
    </row>
    <row r="105" spans="1:12" ht="12.75">
      <c r="A105">
        <v>102</v>
      </c>
      <c r="B105" s="30" t="s">
        <v>92</v>
      </c>
      <c r="C105" s="30" t="s">
        <v>132</v>
      </c>
      <c r="D105" s="30" t="s">
        <v>9</v>
      </c>
      <c r="F105" s="58">
        <v>-1</v>
      </c>
      <c r="J105">
        <v>100</v>
      </c>
      <c r="K105">
        <v>100</v>
      </c>
      <c r="L105" s="7"/>
    </row>
    <row r="106" spans="1:13" ht="12.75">
      <c r="A106">
        <v>103</v>
      </c>
      <c r="B106" s="30" t="s">
        <v>92</v>
      </c>
      <c r="C106" s="30" t="s">
        <v>123</v>
      </c>
      <c r="D106" s="30" t="s">
        <v>9</v>
      </c>
      <c r="F106" s="58">
        <v>0</v>
      </c>
      <c r="L106" s="7">
        <v>90</v>
      </c>
      <c r="M106">
        <v>90</v>
      </c>
    </row>
    <row r="107" spans="1:15" ht="13.5" thickBot="1">
      <c r="A107">
        <v>104</v>
      </c>
      <c r="B107" s="33" t="s">
        <v>92</v>
      </c>
      <c r="C107" s="33" t="s">
        <v>119</v>
      </c>
      <c r="D107" s="33" t="s">
        <v>9</v>
      </c>
      <c r="E107" s="32"/>
      <c r="F107" s="63">
        <v>0</v>
      </c>
      <c r="G107" s="34"/>
      <c r="H107" s="32">
        <v>500</v>
      </c>
      <c r="I107" s="32">
        <v>500</v>
      </c>
      <c r="J107" s="32"/>
      <c r="K107" s="32"/>
      <c r="L107" s="35">
        <v>40</v>
      </c>
      <c r="M107" s="32">
        <v>40</v>
      </c>
      <c r="N107" s="32"/>
      <c r="O107" s="32"/>
    </row>
    <row r="108" spans="1:13" ht="12.75">
      <c r="A108">
        <v>105</v>
      </c>
      <c r="B108" s="30" t="s">
        <v>92</v>
      </c>
      <c r="C108" s="30" t="s">
        <v>98</v>
      </c>
      <c r="D108" s="30" t="s">
        <v>11</v>
      </c>
      <c r="F108" s="59">
        <v>1</v>
      </c>
      <c r="H108">
        <v>30</v>
      </c>
      <c r="I108">
        <v>30</v>
      </c>
      <c r="L108" s="7">
        <v>100</v>
      </c>
      <c r="M108">
        <v>100</v>
      </c>
    </row>
    <row r="109" spans="1:15" ht="12.75">
      <c r="A109">
        <v>106</v>
      </c>
      <c r="B109" s="30" t="s">
        <v>92</v>
      </c>
      <c r="C109" s="30" t="s">
        <v>95</v>
      </c>
      <c r="D109" s="30" t="s">
        <v>12</v>
      </c>
      <c r="F109" s="59">
        <v>2</v>
      </c>
      <c r="J109">
        <v>60</v>
      </c>
      <c r="K109">
        <v>60</v>
      </c>
      <c r="L109" s="7"/>
      <c r="N109">
        <v>40</v>
      </c>
      <c r="O109">
        <v>40</v>
      </c>
    </row>
    <row r="110" spans="1:15" ht="12.75">
      <c r="A110">
        <v>107</v>
      </c>
      <c r="B110" s="30" t="s">
        <v>92</v>
      </c>
      <c r="C110" s="30" t="s">
        <v>116</v>
      </c>
      <c r="D110" s="30" t="s">
        <v>12</v>
      </c>
      <c r="F110" s="58">
        <v>0</v>
      </c>
      <c r="L110" s="7"/>
      <c r="N110">
        <v>60</v>
      </c>
      <c r="O110">
        <v>60</v>
      </c>
    </row>
    <row r="111" spans="1:15" ht="13.5" thickBot="1">
      <c r="A111">
        <v>108</v>
      </c>
      <c r="B111" s="33" t="s">
        <v>92</v>
      </c>
      <c r="C111" s="33" t="s">
        <v>93</v>
      </c>
      <c r="D111" s="33" t="s">
        <v>12</v>
      </c>
      <c r="E111" s="32"/>
      <c r="F111" s="63">
        <v>0</v>
      </c>
      <c r="G111" s="34"/>
      <c r="H111" s="32"/>
      <c r="I111" s="32"/>
      <c r="J111" s="32">
        <v>600</v>
      </c>
      <c r="K111" s="32">
        <v>600</v>
      </c>
      <c r="L111" s="35"/>
      <c r="M111" s="32"/>
      <c r="N111" s="32">
        <v>120</v>
      </c>
      <c r="O111" s="32">
        <v>120</v>
      </c>
    </row>
    <row r="112" spans="1:12" ht="12.75">
      <c r="A112">
        <v>109</v>
      </c>
      <c r="B112" s="30" t="s">
        <v>104</v>
      </c>
      <c r="C112" s="30" t="s">
        <v>133</v>
      </c>
      <c r="D112" s="30" t="s">
        <v>10</v>
      </c>
      <c r="F112" s="58">
        <v>-3</v>
      </c>
      <c r="H112">
        <v>150</v>
      </c>
      <c r="K112">
        <v>150</v>
      </c>
      <c r="L112" s="7"/>
    </row>
    <row r="113" spans="1:15" ht="12.75">
      <c r="A113">
        <v>110</v>
      </c>
      <c r="B113" s="30" t="s">
        <v>104</v>
      </c>
      <c r="C113" s="30" t="s">
        <v>93</v>
      </c>
      <c r="D113" s="30" t="s">
        <v>12</v>
      </c>
      <c r="F113" s="59">
        <v>3</v>
      </c>
      <c r="G113" s="27" t="s">
        <v>134</v>
      </c>
      <c r="L113" s="7">
        <v>210</v>
      </c>
      <c r="O113">
        <v>210</v>
      </c>
    </row>
    <row r="114" spans="1:14" ht="12.75">
      <c r="A114">
        <v>111</v>
      </c>
      <c r="B114" s="30" t="s">
        <v>104</v>
      </c>
      <c r="C114" s="30" t="s">
        <v>98</v>
      </c>
      <c r="D114" s="30" t="s">
        <v>10</v>
      </c>
      <c r="F114" s="59">
        <v>3</v>
      </c>
      <c r="L114" s="7"/>
      <c r="M114">
        <v>190</v>
      </c>
      <c r="N114">
        <v>190</v>
      </c>
    </row>
    <row r="115" spans="1:14" ht="12.75">
      <c r="A115">
        <v>112</v>
      </c>
      <c r="B115" s="30" t="s">
        <v>104</v>
      </c>
      <c r="C115" s="30" t="s">
        <v>95</v>
      </c>
      <c r="D115" s="30" t="s">
        <v>11</v>
      </c>
      <c r="F115" s="59">
        <v>2</v>
      </c>
      <c r="I115">
        <v>60</v>
      </c>
      <c r="J115">
        <v>60</v>
      </c>
      <c r="L115" s="7"/>
      <c r="M115">
        <v>40</v>
      </c>
      <c r="N115">
        <v>40</v>
      </c>
    </row>
    <row r="116" spans="1:12" ht="12.75">
      <c r="A116">
        <v>113</v>
      </c>
      <c r="B116" s="30" t="s">
        <v>104</v>
      </c>
      <c r="C116" s="30" t="s">
        <v>99</v>
      </c>
      <c r="D116" s="30" t="s">
        <v>9</v>
      </c>
      <c r="E116" s="30" t="s">
        <v>87</v>
      </c>
      <c r="F116" s="58">
        <v>-1</v>
      </c>
      <c r="I116">
        <v>200</v>
      </c>
      <c r="J116">
        <v>200</v>
      </c>
      <c r="L116" s="7"/>
    </row>
    <row r="117" spans="1:12" ht="12.75">
      <c r="A117">
        <v>114</v>
      </c>
      <c r="B117" s="30" t="s">
        <v>104</v>
      </c>
      <c r="C117" s="30" t="s">
        <v>95</v>
      </c>
      <c r="D117" s="30" t="s">
        <v>10</v>
      </c>
      <c r="F117" s="58">
        <v>-2</v>
      </c>
      <c r="H117">
        <v>200</v>
      </c>
      <c r="K117">
        <v>200</v>
      </c>
      <c r="L117" s="7"/>
    </row>
    <row r="118" spans="1:15" ht="13.5" thickBot="1">
      <c r="A118">
        <v>115</v>
      </c>
      <c r="B118" s="33" t="s">
        <v>104</v>
      </c>
      <c r="C118" s="33" t="s">
        <v>101</v>
      </c>
      <c r="D118" s="33" t="s">
        <v>10</v>
      </c>
      <c r="E118" s="32"/>
      <c r="F118" s="63">
        <v>4</v>
      </c>
      <c r="G118" s="34"/>
      <c r="H118" s="32"/>
      <c r="I118" s="32">
        <v>500</v>
      </c>
      <c r="J118" s="32">
        <v>500</v>
      </c>
      <c r="K118" s="32"/>
      <c r="L118" s="35"/>
      <c r="M118" s="32">
        <v>180</v>
      </c>
      <c r="N118" s="32">
        <v>180</v>
      </c>
      <c r="O118" s="32"/>
    </row>
    <row r="119" spans="1:15" ht="12.75">
      <c r="A119">
        <v>116</v>
      </c>
      <c r="B119" s="30" t="s">
        <v>104</v>
      </c>
      <c r="C119" s="30" t="s">
        <v>120</v>
      </c>
      <c r="D119" s="30" t="s">
        <v>12</v>
      </c>
      <c r="F119" s="59">
        <v>1</v>
      </c>
      <c r="H119">
        <v>30</v>
      </c>
      <c r="K119">
        <v>30</v>
      </c>
      <c r="L119" s="7">
        <v>90</v>
      </c>
      <c r="O119">
        <v>90</v>
      </c>
    </row>
    <row r="120" spans="1:14" ht="12.75">
      <c r="A120">
        <v>117</v>
      </c>
      <c r="B120" s="30" t="s">
        <v>104</v>
      </c>
      <c r="C120" s="30" t="s">
        <v>109</v>
      </c>
      <c r="D120" s="30" t="s">
        <v>10</v>
      </c>
      <c r="F120" s="59">
        <v>1</v>
      </c>
      <c r="I120">
        <v>30</v>
      </c>
      <c r="J120">
        <v>30</v>
      </c>
      <c r="L120" s="7"/>
      <c r="M120">
        <v>60</v>
      </c>
      <c r="N120">
        <v>60</v>
      </c>
    </row>
    <row r="121" spans="1:12" ht="12.75">
      <c r="A121">
        <v>118</v>
      </c>
      <c r="B121" s="30" t="s">
        <v>104</v>
      </c>
      <c r="C121" s="30" t="s">
        <v>124</v>
      </c>
      <c r="D121" s="30" t="s">
        <v>11</v>
      </c>
      <c r="E121" s="30" t="s">
        <v>87</v>
      </c>
      <c r="F121" s="58">
        <v>-4</v>
      </c>
      <c r="H121">
        <v>800</v>
      </c>
      <c r="K121">
        <v>800</v>
      </c>
      <c r="L121" s="7"/>
    </row>
    <row r="122" spans="1:12" ht="12.75">
      <c r="A122">
        <v>119</v>
      </c>
      <c r="B122" s="30" t="s">
        <v>104</v>
      </c>
      <c r="C122" s="30" t="s">
        <v>120</v>
      </c>
      <c r="D122" s="30" t="s">
        <v>11</v>
      </c>
      <c r="F122" s="58">
        <v>-1</v>
      </c>
      <c r="H122">
        <v>50</v>
      </c>
      <c r="K122">
        <v>50</v>
      </c>
      <c r="L122" s="7"/>
    </row>
    <row r="123" spans="1:14" ht="12.75">
      <c r="A123">
        <v>120</v>
      </c>
      <c r="B123" s="30" t="s">
        <v>104</v>
      </c>
      <c r="C123" s="30" t="s">
        <v>109</v>
      </c>
      <c r="D123" s="30" t="s">
        <v>11</v>
      </c>
      <c r="F123" s="58">
        <v>0</v>
      </c>
      <c r="L123" s="7"/>
      <c r="M123">
        <v>60</v>
      </c>
      <c r="N123">
        <v>60</v>
      </c>
    </row>
    <row r="124" spans="1:15" ht="13.5" thickBot="1">
      <c r="A124">
        <v>121</v>
      </c>
      <c r="B124" s="33" t="s">
        <v>104</v>
      </c>
      <c r="C124" s="33" t="s">
        <v>118</v>
      </c>
      <c r="D124" s="33" t="s">
        <v>10</v>
      </c>
      <c r="E124" s="32"/>
      <c r="F124" s="61">
        <v>1</v>
      </c>
      <c r="G124" s="34"/>
      <c r="H124" s="32"/>
      <c r="I124" s="32">
        <v>700</v>
      </c>
      <c r="J124" s="32">
        <v>700</v>
      </c>
      <c r="K124" s="32"/>
      <c r="L124" s="35"/>
      <c r="M124" s="32">
        <v>150</v>
      </c>
      <c r="N124" s="32">
        <v>150</v>
      </c>
      <c r="O124" s="32"/>
    </row>
    <row r="125" spans="1:15" ht="12.75">
      <c r="A125">
        <v>122</v>
      </c>
      <c r="B125" s="30" t="s">
        <v>110</v>
      </c>
      <c r="C125" s="30" t="s">
        <v>93</v>
      </c>
      <c r="D125" s="30" t="s">
        <v>12</v>
      </c>
      <c r="F125" s="58">
        <v>0</v>
      </c>
      <c r="L125" s="7"/>
      <c r="M125" s="30">
        <v>120</v>
      </c>
      <c r="O125">
        <v>120</v>
      </c>
    </row>
    <row r="126" spans="1:15" ht="13.5" thickBot="1">
      <c r="A126">
        <v>123</v>
      </c>
      <c r="B126" s="33" t="s">
        <v>110</v>
      </c>
      <c r="C126" s="33" t="s">
        <v>118</v>
      </c>
      <c r="D126" s="33" t="s">
        <v>11</v>
      </c>
      <c r="E126" s="32"/>
      <c r="F126" s="61">
        <v>3</v>
      </c>
      <c r="G126" s="34"/>
      <c r="H126" s="32"/>
      <c r="I126" s="32">
        <v>700</v>
      </c>
      <c r="J126" s="32"/>
      <c r="K126" s="32">
        <v>700</v>
      </c>
      <c r="L126" s="35"/>
      <c r="M126" s="33">
        <v>210</v>
      </c>
      <c r="N126" s="32"/>
      <c r="O126" s="32">
        <v>210</v>
      </c>
    </row>
    <row r="127" spans="1:14" ht="12.75">
      <c r="A127">
        <v>124</v>
      </c>
      <c r="B127" s="30" t="s">
        <v>110</v>
      </c>
      <c r="C127" s="30" t="s">
        <v>101</v>
      </c>
      <c r="D127" s="30" t="s">
        <v>10</v>
      </c>
      <c r="F127" s="58">
        <v>0</v>
      </c>
      <c r="L127" s="7">
        <v>60</v>
      </c>
      <c r="N127">
        <v>60</v>
      </c>
    </row>
    <row r="128" spans="1:14" ht="12.75">
      <c r="A128">
        <v>125</v>
      </c>
      <c r="B128" s="30" t="s">
        <v>110</v>
      </c>
      <c r="C128" s="30" t="s">
        <v>135</v>
      </c>
      <c r="D128" s="30" t="s">
        <v>10</v>
      </c>
      <c r="F128" s="59">
        <v>1</v>
      </c>
      <c r="H128">
        <v>20</v>
      </c>
      <c r="J128">
        <v>20</v>
      </c>
      <c r="L128" s="7">
        <v>20</v>
      </c>
      <c r="N128">
        <v>20</v>
      </c>
    </row>
    <row r="129" spans="1:14" ht="12.75">
      <c r="A129">
        <v>126</v>
      </c>
      <c r="B129" s="30" t="s">
        <v>110</v>
      </c>
      <c r="C129" s="30" t="s">
        <v>118</v>
      </c>
      <c r="D129" s="30" t="s">
        <v>10</v>
      </c>
      <c r="F129" s="59">
        <v>3</v>
      </c>
      <c r="L129" s="7">
        <v>210</v>
      </c>
      <c r="N129">
        <v>210</v>
      </c>
    </row>
    <row r="130" spans="1:12" ht="12.75">
      <c r="A130">
        <v>127</v>
      </c>
      <c r="B130" s="30" t="s">
        <v>110</v>
      </c>
      <c r="C130" s="30" t="s">
        <v>119</v>
      </c>
      <c r="D130" s="30" t="s">
        <v>12</v>
      </c>
      <c r="E130" s="30" t="s">
        <v>87</v>
      </c>
      <c r="F130" s="58">
        <v>-3</v>
      </c>
      <c r="H130">
        <v>500</v>
      </c>
      <c r="J130">
        <v>500</v>
      </c>
      <c r="L130" s="7"/>
    </row>
    <row r="131" spans="1:12" ht="12.75">
      <c r="A131">
        <v>128</v>
      </c>
      <c r="B131" s="30" t="s">
        <v>110</v>
      </c>
      <c r="C131" s="30" t="s">
        <v>116</v>
      </c>
      <c r="D131" s="30" t="s">
        <v>11</v>
      </c>
      <c r="F131" s="58">
        <v>-2</v>
      </c>
      <c r="H131">
        <v>100</v>
      </c>
      <c r="J131">
        <v>100</v>
      </c>
      <c r="L131" s="7"/>
    </row>
    <row r="132" spans="1:15" ht="12.75">
      <c r="A132">
        <v>129</v>
      </c>
      <c r="B132" s="30" t="s">
        <v>110</v>
      </c>
      <c r="C132" s="30" t="s">
        <v>98</v>
      </c>
      <c r="D132" s="30" t="s">
        <v>11</v>
      </c>
      <c r="F132" s="59">
        <v>1</v>
      </c>
      <c r="L132" s="7"/>
      <c r="M132">
        <v>130</v>
      </c>
      <c r="O132">
        <v>130</v>
      </c>
    </row>
    <row r="133" spans="1:15" ht="12.75">
      <c r="A133">
        <v>130</v>
      </c>
      <c r="B133" s="30" t="s">
        <v>110</v>
      </c>
      <c r="C133" s="30" t="s">
        <v>116</v>
      </c>
      <c r="D133" s="30" t="s">
        <v>11</v>
      </c>
      <c r="F133" s="59">
        <v>2</v>
      </c>
      <c r="I133">
        <v>40</v>
      </c>
      <c r="K133">
        <v>40</v>
      </c>
      <c r="L133" s="7"/>
      <c r="M133">
        <v>60</v>
      </c>
      <c r="O133">
        <v>60</v>
      </c>
    </row>
    <row r="134" spans="1:15" ht="13.5" thickBot="1">
      <c r="A134">
        <v>131</v>
      </c>
      <c r="B134" s="33" t="s">
        <v>110</v>
      </c>
      <c r="C134" s="33" t="s">
        <v>109</v>
      </c>
      <c r="D134" s="33" t="s">
        <v>11</v>
      </c>
      <c r="E134" s="32"/>
      <c r="F134" s="63">
        <v>2</v>
      </c>
      <c r="G134" s="34" t="s">
        <v>136</v>
      </c>
      <c r="H134" s="32"/>
      <c r="I134" s="32">
        <v>500</v>
      </c>
      <c r="J134" s="32"/>
      <c r="K134" s="32">
        <v>500</v>
      </c>
      <c r="L134" s="35"/>
      <c r="M134" s="32">
        <v>120</v>
      </c>
      <c r="N134" s="32"/>
      <c r="O134" s="32">
        <v>120</v>
      </c>
    </row>
    <row r="135" spans="1:15" ht="12.75">
      <c r="A135">
        <v>132</v>
      </c>
      <c r="B135" s="30" t="s">
        <v>92</v>
      </c>
      <c r="C135" s="30" t="s">
        <v>101</v>
      </c>
      <c r="D135" s="30" t="s">
        <v>12</v>
      </c>
      <c r="F135" s="58">
        <v>0</v>
      </c>
      <c r="L135" s="7"/>
      <c r="N135">
        <v>60</v>
      </c>
      <c r="O135" s="30">
        <v>60</v>
      </c>
    </row>
    <row r="136" spans="1:12" ht="12.75">
      <c r="A136">
        <v>133</v>
      </c>
      <c r="B136" s="30" t="s">
        <v>92</v>
      </c>
      <c r="C136" t="s">
        <v>118</v>
      </c>
      <c r="D136" s="30" t="s">
        <v>10</v>
      </c>
      <c r="F136" s="58">
        <v>-1</v>
      </c>
      <c r="H136">
        <v>50</v>
      </c>
      <c r="I136">
        <v>50</v>
      </c>
      <c r="L136" s="7"/>
    </row>
    <row r="137" spans="1:13" ht="12.75">
      <c r="A137">
        <v>134</v>
      </c>
      <c r="B137" s="30" t="s">
        <v>92</v>
      </c>
      <c r="C137" t="s">
        <v>98</v>
      </c>
      <c r="D137" s="30" t="s">
        <v>9</v>
      </c>
      <c r="F137" s="58">
        <v>1</v>
      </c>
      <c r="L137" s="7">
        <v>130</v>
      </c>
      <c r="M137">
        <v>130</v>
      </c>
    </row>
    <row r="138" spans="1:13" ht="12.75">
      <c r="A138">
        <v>135</v>
      </c>
      <c r="B138" s="30" t="s">
        <v>92</v>
      </c>
      <c r="C138" t="s">
        <v>95</v>
      </c>
      <c r="D138" s="30" t="s">
        <v>9</v>
      </c>
      <c r="F138" s="58">
        <v>0</v>
      </c>
      <c r="G138" s="27" t="s">
        <v>137</v>
      </c>
      <c r="L138" s="7">
        <v>40</v>
      </c>
      <c r="M138">
        <v>40</v>
      </c>
    </row>
    <row r="139" spans="1:15" ht="12.75">
      <c r="A139">
        <v>136</v>
      </c>
      <c r="B139" s="30" t="s">
        <v>92</v>
      </c>
      <c r="C139" t="s">
        <v>109</v>
      </c>
      <c r="D139" s="30" t="s">
        <v>12</v>
      </c>
      <c r="F139" s="58">
        <v>0</v>
      </c>
      <c r="L139" s="7"/>
      <c r="N139">
        <v>60</v>
      </c>
      <c r="O139">
        <v>60</v>
      </c>
    </row>
    <row r="140" spans="1:15" ht="13.5" thickBot="1">
      <c r="A140">
        <v>137</v>
      </c>
      <c r="B140" s="33" t="s">
        <v>92</v>
      </c>
      <c r="C140" s="32" t="s">
        <v>98</v>
      </c>
      <c r="D140" s="33" t="s">
        <v>11</v>
      </c>
      <c r="E140" s="32"/>
      <c r="F140" s="61">
        <v>2</v>
      </c>
      <c r="G140" s="34"/>
      <c r="H140" s="32">
        <v>700</v>
      </c>
      <c r="I140" s="32">
        <v>700</v>
      </c>
      <c r="J140" s="32"/>
      <c r="K140" s="32"/>
      <c r="L140" s="35">
        <v>160</v>
      </c>
      <c r="M140" s="32">
        <v>160</v>
      </c>
      <c r="N140" s="32"/>
      <c r="O140" s="32"/>
    </row>
    <row r="141" spans="1:13" ht="12.75">
      <c r="A141">
        <v>138</v>
      </c>
      <c r="B141" s="30" t="s">
        <v>92</v>
      </c>
      <c r="C141" s="30" t="s">
        <v>98</v>
      </c>
      <c r="D141" s="30" t="s">
        <v>9</v>
      </c>
      <c r="F141" s="59">
        <v>2</v>
      </c>
      <c r="L141" s="7">
        <v>160</v>
      </c>
      <c r="M141" s="30">
        <v>160</v>
      </c>
    </row>
    <row r="142" spans="1:15" ht="13.5" thickBot="1">
      <c r="A142">
        <v>139</v>
      </c>
      <c r="B142" s="33" t="s">
        <v>92</v>
      </c>
      <c r="C142" s="33" t="s">
        <v>98</v>
      </c>
      <c r="D142" s="33" t="s">
        <v>9</v>
      </c>
      <c r="E142" s="32"/>
      <c r="F142" s="61">
        <v>1</v>
      </c>
      <c r="G142" s="34"/>
      <c r="H142" s="32">
        <v>700</v>
      </c>
      <c r="I142" s="32">
        <v>700</v>
      </c>
      <c r="J142" s="32"/>
      <c r="K142" s="32"/>
      <c r="L142" s="35">
        <v>130</v>
      </c>
      <c r="M142" s="33">
        <v>130</v>
      </c>
      <c r="N142" s="32"/>
      <c r="O142" s="32"/>
    </row>
    <row r="143" spans="1:15" ht="12.75">
      <c r="A143">
        <v>140</v>
      </c>
      <c r="B143" s="30" t="s">
        <v>104</v>
      </c>
      <c r="C143" s="30" t="s">
        <v>98</v>
      </c>
      <c r="D143" s="30" t="s">
        <v>9</v>
      </c>
      <c r="F143" s="59">
        <v>3</v>
      </c>
      <c r="L143" s="7">
        <v>190</v>
      </c>
      <c r="O143">
        <v>190</v>
      </c>
    </row>
    <row r="144" spans="1:14" ht="12.75">
      <c r="A144">
        <v>141</v>
      </c>
      <c r="B144" s="30" t="s">
        <v>104</v>
      </c>
      <c r="C144" s="30" t="s">
        <v>99</v>
      </c>
      <c r="D144" s="30" t="s">
        <v>11</v>
      </c>
      <c r="F144" s="58">
        <v>0</v>
      </c>
      <c r="I144">
        <v>100</v>
      </c>
      <c r="J144">
        <v>100</v>
      </c>
      <c r="L144" s="7"/>
      <c r="M144">
        <v>150</v>
      </c>
      <c r="N144">
        <v>150</v>
      </c>
    </row>
    <row r="145" spans="1:12" ht="12.75">
      <c r="A145">
        <v>142</v>
      </c>
      <c r="B145" s="30" t="s">
        <v>104</v>
      </c>
      <c r="C145" s="30" t="s">
        <v>115</v>
      </c>
      <c r="D145" s="30" t="s">
        <v>10</v>
      </c>
      <c r="F145" s="58">
        <v>-1</v>
      </c>
      <c r="H145">
        <v>100</v>
      </c>
      <c r="K145">
        <v>100</v>
      </c>
      <c r="L145" s="7"/>
    </row>
    <row r="146" spans="1:14" ht="12.75">
      <c r="A146">
        <v>143</v>
      </c>
      <c r="B146" s="30" t="s">
        <v>104</v>
      </c>
      <c r="C146" s="30" t="s">
        <v>95</v>
      </c>
      <c r="D146" s="30" t="s">
        <v>11</v>
      </c>
      <c r="F146" s="59">
        <v>3</v>
      </c>
      <c r="I146">
        <v>90</v>
      </c>
      <c r="J146">
        <v>90</v>
      </c>
      <c r="L146" s="7"/>
      <c r="M146">
        <v>40</v>
      </c>
      <c r="N146">
        <v>40</v>
      </c>
    </row>
    <row r="147" spans="1:15" ht="13.5" thickBot="1">
      <c r="A147">
        <v>144</v>
      </c>
      <c r="B147" s="33" t="s">
        <v>104</v>
      </c>
      <c r="C147" s="33" t="s">
        <v>109</v>
      </c>
      <c r="D147" s="33" t="s">
        <v>10</v>
      </c>
      <c r="E147" s="32"/>
      <c r="F147" s="61">
        <v>1</v>
      </c>
      <c r="G147" s="34"/>
      <c r="H147" s="32"/>
      <c r="I147" s="32">
        <v>500</v>
      </c>
      <c r="J147" s="32">
        <v>500</v>
      </c>
      <c r="K147" s="32"/>
      <c r="L147" s="35"/>
      <c r="M147" s="32">
        <v>90</v>
      </c>
      <c r="N147" s="32">
        <v>90</v>
      </c>
      <c r="O147" s="32"/>
    </row>
    <row r="148" spans="1:15" ht="12.75">
      <c r="A148">
        <v>145</v>
      </c>
      <c r="B148" s="30" t="s">
        <v>104</v>
      </c>
      <c r="C148" s="30" t="s">
        <v>138</v>
      </c>
      <c r="D148" s="30" t="s">
        <v>9</v>
      </c>
      <c r="F148" s="58">
        <v>0</v>
      </c>
      <c r="H148">
        <v>600</v>
      </c>
      <c r="K148">
        <v>600</v>
      </c>
      <c r="L148" s="7">
        <v>180</v>
      </c>
      <c r="O148">
        <v>180</v>
      </c>
    </row>
    <row r="149" spans="1:12" ht="12.75">
      <c r="A149">
        <v>146</v>
      </c>
      <c r="B149" s="30" t="s">
        <v>104</v>
      </c>
      <c r="C149" s="30" t="s">
        <v>120</v>
      </c>
      <c r="D149" s="30" t="s">
        <v>10</v>
      </c>
      <c r="F149" s="58">
        <v>-2</v>
      </c>
      <c r="H149">
        <v>300</v>
      </c>
      <c r="K149">
        <v>300</v>
      </c>
      <c r="L149" s="7"/>
    </row>
    <row r="150" spans="1:15" ht="13.5" thickBot="1">
      <c r="A150">
        <v>147</v>
      </c>
      <c r="B150" s="33" t="s">
        <v>104</v>
      </c>
      <c r="C150" s="33" t="s">
        <v>93</v>
      </c>
      <c r="D150" s="33" t="s">
        <v>9</v>
      </c>
      <c r="E150" s="32"/>
      <c r="F150" s="63">
        <v>0</v>
      </c>
      <c r="G150" s="34"/>
      <c r="H150" s="32">
        <v>700</v>
      </c>
      <c r="I150" s="32"/>
      <c r="J150" s="32"/>
      <c r="K150" s="32">
        <v>700</v>
      </c>
      <c r="L150" s="35">
        <v>120</v>
      </c>
      <c r="M150" s="32"/>
      <c r="N150" s="32"/>
      <c r="O150" s="32">
        <v>120</v>
      </c>
    </row>
    <row r="151" spans="1:12" ht="12.75">
      <c r="A151">
        <v>148</v>
      </c>
      <c r="B151" s="30" t="s">
        <v>110</v>
      </c>
      <c r="C151" s="30" t="s">
        <v>101</v>
      </c>
      <c r="D151" s="30" t="s">
        <v>9</v>
      </c>
      <c r="F151" s="58">
        <v>-1</v>
      </c>
      <c r="I151">
        <v>50</v>
      </c>
      <c r="K151" s="30">
        <v>50</v>
      </c>
      <c r="L151" s="7"/>
    </row>
    <row r="152" spans="1:14" ht="12.75">
      <c r="A152">
        <v>149</v>
      </c>
      <c r="B152" s="30" t="s">
        <v>110</v>
      </c>
      <c r="C152" s="30" t="s">
        <v>135</v>
      </c>
      <c r="D152" s="30" t="s">
        <v>9</v>
      </c>
      <c r="F152" s="59">
        <v>1</v>
      </c>
      <c r="H152">
        <v>20</v>
      </c>
      <c r="J152">
        <v>20</v>
      </c>
      <c r="L152" s="7">
        <v>20</v>
      </c>
      <c r="N152">
        <v>20</v>
      </c>
    </row>
    <row r="153" spans="1:12" ht="12.75">
      <c r="A153">
        <v>150</v>
      </c>
      <c r="B153" s="30" t="s">
        <v>110</v>
      </c>
      <c r="C153" s="30" t="s">
        <v>113</v>
      </c>
      <c r="D153" s="30" t="s">
        <v>9</v>
      </c>
      <c r="E153" s="30" t="s">
        <v>87</v>
      </c>
      <c r="F153" s="58">
        <v>-3</v>
      </c>
      <c r="I153">
        <v>500</v>
      </c>
      <c r="K153">
        <v>500</v>
      </c>
      <c r="L153" s="7"/>
    </row>
    <row r="154" spans="1:15" ht="12.75">
      <c r="A154">
        <v>151</v>
      </c>
      <c r="B154" s="30" t="s">
        <v>110</v>
      </c>
      <c r="C154" s="30" t="s">
        <v>98</v>
      </c>
      <c r="D154" s="30" t="s">
        <v>11</v>
      </c>
      <c r="F154" s="59">
        <v>1</v>
      </c>
      <c r="L154" s="7"/>
      <c r="M154">
        <v>130</v>
      </c>
      <c r="O154">
        <v>130</v>
      </c>
    </row>
    <row r="155" spans="1:14" ht="12.75">
      <c r="A155">
        <v>152</v>
      </c>
      <c r="B155" s="30" t="s">
        <v>110</v>
      </c>
      <c r="C155" s="30" t="s">
        <v>95</v>
      </c>
      <c r="D155" s="30" t="s">
        <v>9</v>
      </c>
      <c r="F155" s="59">
        <v>1</v>
      </c>
      <c r="H155">
        <v>30</v>
      </c>
      <c r="J155">
        <v>30</v>
      </c>
      <c r="L155" s="7">
        <v>40</v>
      </c>
      <c r="N155">
        <v>40</v>
      </c>
    </row>
    <row r="156" spans="1:14" ht="12.75">
      <c r="A156">
        <v>153</v>
      </c>
      <c r="B156" s="30" t="s">
        <v>110</v>
      </c>
      <c r="C156" s="30" t="s">
        <v>125</v>
      </c>
      <c r="D156" s="30" t="s">
        <v>9</v>
      </c>
      <c r="F156" s="58">
        <v>0</v>
      </c>
      <c r="L156" s="7">
        <v>70</v>
      </c>
      <c r="N156">
        <v>70</v>
      </c>
    </row>
    <row r="157" spans="1:15" ht="12.75">
      <c r="A157">
        <v>154</v>
      </c>
      <c r="B157" s="30" t="s">
        <v>110</v>
      </c>
      <c r="C157" s="30" t="s">
        <v>119</v>
      </c>
      <c r="D157" s="30" t="s">
        <v>11</v>
      </c>
      <c r="F157" s="59">
        <v>2</v>
      </c>
      <c r="I157">
        <v>40</v>
      </c>
      <c r="K157">
        <v>40</v>
      </c>
      <c r="L157" s="7"/>
      <c r="M157">
        <v>40</v>
      </c>
      <c r="O157">
        <v>40</v>
      </c>
    </row>
    <row r="158" spans="1:15" ht="13.5" thickBot="1">
      <c r="A158">
        <v>155</v>
      </c>
      <c r="B158" s="33" t="s">
        <v>110</v>
      </c>
      <c r="C158" s="33" t="s">
        <v>118</v>
      </c>
      <c r="D158" s="33" t="s">
        <v>10</v>
      </c>
      <c r="E158" s="32"/>
      <c r="F158" s="63">
        <v>0</v>
      </c>
      <c r="G158" s="34"/>
      <c r="H158" s="32">
        <v>500</v>
      </c>
      <c r="I158" s="32"/>
      <c r="J158" s="32">
        <v>500</v>
      </c>
      <c r="K158" s="32"/>
      <c r="L158" s="35">
        <v>120</v>
      </c>
      <c r="M158" s="32"/>
      <c r="N158" s="32">
        <v>120</v>
      </c>
      <c r="O158" s="32"/>
    </row>
    <row r="159" spans="1:15" ht="12.75">
      <c r="A159">
        <v>156</v>
      </c>
      <c r="B159" s="30" t="s">
        <v>110</v>
      </c>
      <c r="C159" s="30" t="s">
        <v>118</v>
      </c>
      <c r="D159" s="30" t="s">
        <v>11</v>
      </c>
      <c r="F159" s="59">
        <v>2</v>
      </c>
      <c r="L159" s="7"/>
      <c r="M159">
        <v>180</v>
      </c>
      <c r="O159">
        <v>180</v>
      </c>
    </row>
    <row r="160" spans="1:12" ht="12.75">
      <c r="A160">
        <v>157</v>
      </c>
      <c r="B160" s="30" t="s">
        <v>110</v>
      </c>
      <c r="C160" s="30" t="s">
        <v>123</v>
      </c>
      <c r="D160" s="30" t="s">
        <v>9</v>
      </c>
      <c r="F160" s="58">
        <v>-2</v>
      </c>
      <c r="I160">
        <v>100</v>
      </c>
      <c r="K160">
        <v>100</v>
      </c>
      <c r="L160" s="7"/>
    </row>
    <row r="161" spans="1:15" ht="13.5" thickBot="1">
      <c r="A161">
        <v>158</v>
      </c>
      <c r="B161" s="33" t="s">
        <v>110</v>
      </c>
      <c r="C161" s="33" t="s">
        <v>98</v>
      </c>
      <c r="D161" s="33" t="s">
        <v>11</v>
      </c>
      <c r="E161" s="32"/>
      <c r="F161" s="63">
        <v>0</v>
      </c>
      <c r="G161" s="34"/>
      <c r="H161" s="32"/>
      <c r="I161" s="32">
        <v>700</v>
      </c>
      <c r="J161" s="32"/>
      <c r="K161" s="32">
        <v>700</v>
      </c>
      <c r="L161" s="35"/>
      <c r="M161" s="32">
        <v>100</v>
      </c>
      <c r="N161" s="32"/>
      <c r="O161" s="32">
        <v>100</v>
      </c>
    </row>
    <row r="162" spans="1:13" ht="12.75">
      <c r="A162">
        <v>159</v>
      </c>
      <c r="B162" s="30" t="s">
        <v>92</v>
      </c>
      <c r="C162" s="30" t="s">
        <v>118</v>
      </c>
      <c r="D162" s="30" t="s">
        <v>9</v>
      </c>
      <c r="F162" s="59">
        <v>1</v>
      </c>
      <c r="L162" s="7">
        <v>150</v>
      </c>
      <c r="M162">
        <v>150</v>
      </c>
    </row>
    <row r="163" spans="1:12" ht="12.75">
      <c r="A163">
        <v>160</v>
      </c>
      <c r="B163" s="30" t="s">
        <v>92</v>
      </c>
      <c r="C163" s="30" t="s">
        <v>123</v>
      </c>
      <c r="D163" s="30" t="s">
        <v>10</v>
      </c>
      <c r="F163" s="58">
        <v>-3</v>
      </c>
      <c r="H163">
        <v>150</v>
      </c>
      <c r="I163">
        <v>150</v>
      </c>
      <c r="L163" s="7"/>
    </row>
    <row r="164" spans="1:15" ht="13.5" thickBot="1">
      <c r="A164">
        <v>161</v>
      </c>
      <c r="B164" s="33" t="s">
        <v>92</v>
      </c>
      <c r="C164" s="33" t="s">
        <v>93</v>
      </c>
      <c r="D164" s="33" t="s">
        <v>9</v>
      </c>
      <c r="E164" s="32"/>
      <c r="F164" s="63">
        <v>0</v>
      </c>
      <c r="G164" s="34"/>
      <c r="H164" s="32">
        <v>700</v>
      </c>
      <c r="I164" s="32">
        <v>700</v>
      </c>
      <c r="J164" s="32"/>
      <c r="K164" s="32"/>
      <c r="L164" s="35">
        <v>120</v>
      </c>
      <c r="M164" s="32">
        <v>120</v>
      </c>
      <c r="N164" s="32"/>
      <c r="O164" s="32"/>
    </row>
    <row r="165" spans="1:12" ht="12.75">
      <c r="A165">
        <v>162</v>
      </c>
      <c r="B165" s="30" t="s">
        <v>92</v>
      </c>
      <c r="C165" s="30" t="s">
        <v>109</v>
      </c>
      <c r="D165" s="30" t="s">
        <v>11</v>
      </c>
      <c r="F165" s="58">
        <v>-1</v>
      </c>
      <c r="J165">
        <v>50</v>
      </c>
      <c r="K165" s="30">
        <v>50</v>
      </c>
      <c r="L165" s="7"/>
    </row>
    <row r="166" spans="1:13" ht="12.75">
      <c r="A166">
        <v>163</v>
      </c>
      <c r="B166" s="30" t="s">
        <v>92</v>
      </c>
      <c r="C166" s="30" t="s">
        <v>98</v>
      </c>
      <c r="D166" s="30" t="s">
        <v>11</v>
      </c>
      <c r="F166" s="58">
        <v>0</v>
      </c>
      <c r="L166" s="7">
        <v>100</v>
      </c>
      <c r="M166">
        <v>100</v>
      </c>
    </row>
    <row r="167" spans="1:12" ht="12.75">
      <c r="A167">
        <v>164</v>
      </c>
      <c r="B167" s="30" t="s">
        <v>92</v>
      </c>
      <c r="C167" s="30" t="s">
        <v>122</v>
      </c>
      <c r="D167" s="30" t="s">
        <v>12</v>
      </c>
      <c r="E167" s="30" t="s">
        <v>87</v>
      </c>
      <c r="F167" s="58">
        <v>-2</v>
      </c>
      <c r="H167">
        <v>300</v>
      </c>
      <c r="I167">
        <v>300</v>
      </c>
      <c r="L167" s="7"/>
    </row>
    <row r="168" spans="1:15" ht="12.75">
      <c r="A168">
        <v>165</v>
      </c>
      <c r="B168" s="30" t="s">
        <v>92</v>
      </c>
      <c r="C168" s="30" t="s">
        <v>98</v>
      </c>
      <c r="D168" s="30" t="s">
        <v>12</v>
      </c>
      <c r="F168" s="58">
        <v>0</v>
      </c>
      <c r="L168" s="7"/>
      <c r="N168">
        <v>100</v>
      </c>
      <c r="O168">
        <v>100</v>
      </c>
    </row>
    <row r="169" spans="1:15" ht="12.75">
      <c r="A169">
        <v>166</v>
      </c>
      <c r="B169" s="30" t="s">
        <v>92</v>
      </c>
      <c r="C169" s="30" t="s">
        <v>120</v>
      </c>
      <c r="D169" s="30" t="s">
        <v>10</v>
      </c>
      <c r="F169" s="58">
        <v>1</v>
      </c>
      <c r="J169">
        <v>30</v>
      </c>
      <c r="K169">
        <v>30</v>
      </c>
      <c r="L169" s="7"/>
      <c r="N169">
        <v>90</v>
      </c>
      <c r="O169">
        <v>90</v>
      </c>
    </row>
    <row r="170" spans="1:13" ht="12.75">
      <c r="A170">
        <v>167</v>
      </c>
      <c r="B170" s="30" t="s">
        <v>92</v>
      </c>
      <c r="C170" s="30" t="s">
        <v>109</v>
      </c>
      <c r="D170" s="30" t="s">
        <v>9</v>
      </c>
      <c r="F170" s="58">
        <v>0</v>
      </c>
      <c r="L170" s="7">
        <v>60</v>
      </c>
      <c r="M170">
        <v>60</v>
      </c>
    </row>
    <row r="171" spans="1:15" ht="13.5" thickBot="1">
      <c r="A171">
        <v>168</v>
      </c>
      <c r="B171" s="33" t="s">
        <v>92</v>
      </c>
      <c r="C171" s="33" t="s">
        <v>118</v>
      </c>
      <c r="D171" s="33" t="s">
        <v>12</v>
      </c>
      <c r="E171" s="32"/>
      <c r="F171" s="63">
        <v>0</v>
      </c>
      <c r="G171" s="34"/>
      <c r="H171" s="32"/>
      <c r="I171" s="32"/>
      <c r="J171" s="32">
        <v>650</v>
      </c>
      <c r="K171" s="32">
        <v>650</v>
      </c>
      <c r="L171" s="35"/>
      <c r="M171" s="32"/>
      <c r="N171" s="32">
        <v>120</v>
      </c>
      <c r="O171" s="32">
        <v>120</v>
      </c>
    </row>
    <row r="172" spans="1:15" ht="12.75">
      <c r="A172">
        <v>169</v>
      </c>
      <c r="B172" s="30" t="s">
        <v>104</v>
      </c>
      <c r="C172" s="30" t="s">
        <v>99</v>
      </c>
      <c r="D172" s="30" t="s">
        <v>12</v>
      </c>
      <c r="E172" s="30" t="s">
        <v>87</v>
      </c>
      <c r="F172" s="58">
        <v>0</v>
      </c>
      <c r="H172">
        <v>50</v>
      </c>
      <c r="K172">
        <v>50</v>
      </c>
      <c r="L172" s="7">
        <v>300</v>
      </c>
      <c r="O172" s="30">
        <v>300</v>
      </c>
    </row>
    <row r="173" spans="1:15" ht="13.5" thickBot="1">
      <c r="A173">
        <v>170</v>
      </c>
      <c r="B173" s="33" t="s">
        <v>104</v>
      </c>
      <c r="C173" s="33" t="s">
        <v>106</v>
      </c>
      <c r="D173" s="33" t="s">
        <v>9</v>
      </c>
      <c r="E173" s="32"/>
      <c r="F173" s="63">
        <v>0</v>
      </c>
      <c r="G173" s="34"/>
      <c r="H173" s="32">
        <v>1450</v>
      </c>
      <c r="I173" s="32"/>
      <c r="J173" s="32"/>
      <c r="K173" s="32">
        <v>1450</v>
      </c>
      <c r="L173" s="35">
        <v>180</v>
      </c>
      <c r="M173" s="32"/>
      <c r="N173" s="32"/>
      <c r="O173" s="33">
        <v>180</v>
      </c>
    </row>
    <row r="174" spans="1:17" ht="12.75">
      <c r="A174">
        <v>171</v>
      </c>
      <c r="B174" s="30" t="s">
        <v>104</v>
      </c>
      <c r="C174" s="30" t="s">
        <v>98</v>
      </c>
      <c r="D174" s="30" t="s">
        <v>10</v>
      </c>
      <c r="F174" s="59">
        <v>1</v>
      </c>
      <c r="L174" s="7"/>
      <c r="M174">
        <v>130</v>
      </c>
      <c r="N174">
        <v>130</v>
      </c>
      <c r="Q174">
        <f>J174+N174</f>
        <v>130</v>
      </c>
    </row>
    <row r="175" spans="1:17" ht="12.75">
      <c r="A175">
        <v>172</v>
      </c>
      <c r="B175" s="30" t="s">
        <v>104</v>
      </c>
      <c r="C175" s="30" t="s">
        <v>126</v>
      </c>
      <c r="D175" s="30" t="s">
        <v>9</v>
      </c>
      <c r="E175" s="30" t="s">
        <v>87</v>
      </c>
      <c r="F175" s="58">
        <v>-2</v>
      </c>
      <c r="I175">
        <v>300</v>
      </c>
      <c r="J175">
        <v>300</v>
      </c>
      <c r="L175" s="7"/>
      <c r="Q175">
        <f>J175+N175</f>
        <v>300</v>
      </c>
    </row>
    <row r="176" spans="1:17" ht="13.5" thickBot="1">
      <c r="A176">
        <v>173</v>
      </c>
      <c r="B176" s="33" t="s">
        <v>104</v>
      </c>
      <c r="C176" s="33" t="s">
        <v>139</v>
      </c>
      <c r="D176" s="33" t="s">
        <v>10</v>
      </c>
      <c r="E176" s="32"/>
      <c r="F176" s="63">
        <v>0</v>
      </c>
      <c r="G176" s="34"/>
      <c r="H176" s="32"/>
      <c r="I176" s="32">
        <v>1450</v>
      </c>
      <c r="J176" s="32">
        <v>1450</v>
      </c>
      <c r="K176" s="32"/>
      <c r="L176" s="35"/>
      <c r="M176" s="32">
        <v>190</v>
      </c>
      <c r="N176" s="32">
        <v>190</v>
      </c>
      <c r="O176" s="32"/>
      <c r="Q176">
        <f>J176+N176</f>
        <v>1640</v>
      </c>
    </row>
    <row r="177" spans="1:17" ht="12.75">
      <c r="A177">
        <v>174</v>
      </c>
      <c r="B177" s="30" t="s">
        <v>110</v>
      </c>
      <c r="C177" s="30" t="s">
        <v>98</v>
      </c>
      <c r="D177" s="30" t="s">
        <v>9</v>
      </c>
      <c r="F177" s="59">
        <v>1</v>
      </c>
      <c r="L177" s="7">
        <v>130</v>
      </c>
      <c r="N177">
        <v>130</v>
      </c>
      <c r="Q177">
        <f>J177+N177-M177-I177</f>
        <v>130</v>
      </c>
    </row>
    <row r="178" spans="1:17" ht="12.75">
      <c r="A178">
        <v>175</v>
      </c>
      <c r="B178" s="30" t="s">
        <v>110</v>
      </c>
      <c r="C178" s="30" t="s">
        <v>101</v>
      </c>
      <c r="D178" s="30" t="s">
        <v>12</v>
      </c>
      <c r="F178" s="59">
        <v>1</v>
      </c>
      <c r="I178">
        <v>30</v>
      </c>
      <c r="K178">
        <v>30</v>
      </c>
      <c r="L178" s="7"/>
      <c r="M178">
        <v>60</v>
      </c>
      <c r="O178">
        <v>60</v>
      </c>
      <c r="Q178">
        <f>J178+N178-M178-I178</f>
        <v>-90</v>
      </c>
    </row>
    <row r="179" spans="1:17" ht="13.5" thickBot="1">
      <c r="A179">
        <v>176</v>
      </c>
      <c r="B179" s="33" t="s">
        <v>110</v>
      </c>
      <c r="C179" s="33" t="s">
        <v>140</v>
      </c>
      <c r="D179" s="33" t="s">
        <v>9</v>
      </c>
      <c r="E179" s="32"/>
      <c r="F179" s="63">
        <v>0</v>
      </c>
      <c r="G179" s="34"/>
      <c r="H179" s="32">
        <v>1450</v>
      </c>
      <c r="I179" s="32"/>
      <c r="J179" s="32">
        <v>1450</v>
      </c>
      <c r="K179" s="32"/>
      <c r="L179" s="35">
        <v>120</v>
      </c>
      <c r="M179" s="32"/>
      <c r="N179" s="32">
        <v>120</v>
      </c>
      <c r="O179" s="32"/>
      <c r="Q179">
        <f>J179+N179-M179-I179</f>
        <v>1570</v>
      </c>
    </row>
    <row r="180" spans="1:17" ht="12.75">
      <c r="A180">
        <v>177</v>
      </c>
      <c r="B180" s="30" t="s">
        <v>110</v>
      </c>
      <c r="C180" s="30" t="s">
        <v>109</v>
      </c>
      <c r="D180" s="30" t="s">
        <v>12</v>
      </c>
      <c r="F180" s="59">
        <v>1</v>
      </c>
      <c r="G180" s="27" t="s">
        <v>141</v>
      </c>
      <c r="I180" s="30">
        <v>30</v>
      </c>
      <c r="K180">
        <v>30</v>
      </c>
      <c r="L180" s="7"/>
      <c r="M180">
        <v>60</v>
      </c>
      <c r="O180">
        <v>60</v>
      </c>
      <c r="Q180">
        <f>J180-K180+N180-M180</f>
        <v>-90</v>
      </c>
    </row>
    <row r="181" spans="1:17" ht="12.75">
      <c r="A181">
        <v>178</v>
      </c>
      <c r="B181" s="30" t="s">
        <v>110</v>
      </c>
      <c r="C181" s="30" t="s">
        <v>103</v>
      </c>
      <c r="D181" s="30" t="s">
        <v>11</v>
      </c>
      <c r="E181" s="30" t="s">
        <v>87</v>
      </c>
      <c r="F181" s="58">
        <v>-1</v>
      </c>
      <c r="H181">
        <v>100</v>
      </c>
      <c r="J181">
        <v>100</v>
      </c>
      <c r="L181" s="7"/>
      <c r="Q181">
        <f>J181-K181+N181-M181</f>
        <v>100</v>
      </c>
    </row>
    <row r="182" spans="1:17" ht="12.75">
      <c r="A182">
        <v>179</v>
      </c>
      <c r="B182" s="30" t="s">
        <v>110</v>
      </c>
      <c r="C182" s="30" t="s">
        <v>132</v>
      </c>
      <c r="D182" s="30" t="s">
        <v>10</v>
      </c>
      <c r="F182" s="58">
        <v>0</v>
      </c>
      <c r="H182">
        <v>1100</v>
      </c>
      <c r="J182">
        <v>1100</v>
      </c>
      <c r="L182" s="7">
        <v>140</v>
      </c>
      <c r="N182">
        <v>140</v>
      </c>
      <c r="Q182">
        <f>J182-K182+N182-M182</f>
        <v>1240</v>
      </c>
    </row>
    <row r="183" spans="1:17" ht="12.75">
      <c r="A183">
        <v>180</v>
      </c>
      <c r="B183" s="30" t="s">
        <v>110</v>
      </c>
      <c r="C183" s="30" t="s">
        <v>101</v>
      </c>
      <c r="D183" s="30" t="s">
        <v>12</v>
      </c>
      <c r="F183" s="59">
        <v>1</v>
      </c>
      <c r="I183">
        <v>30</v>
      </c>
      <c r="K183">
        <v>30</v>
      </c>
      <c r="L183" s="7"/>
      <c r="M183">
        <v>60</v>
      </c>
      <c r="O183">
        <v>60</v>
      </c>
      <c r="Q183">
        <f>J183-K183+N183-M183</f>
        <v>-90</v>
      </c>
    </row>
    <row r="184" spans="1:17" ht="13.5" thickBot="1">
      <c r="A184">
        <v>181</v>
      </c>
      <c r="B184" s="33" t="s">
        <v>110</v>
      </c>
      <c r="C184" s="33" t="s">
        <v>118</v>
      </c>
      <c r="D184" s="33" t="s">
        <v>9</v>
      </c>
      <c r="E184" s="32"/>
      <c r="F184" s="63">
        <v>0</v>
      </c>
      <c r="G184" s="34"/>
      <c r="H184" s="32">
        <v>700</v>
      </c>
      <c r="I184" s="32"/>
      <c r="J184" s="32">
        <v>700</v>
      </c>
      <c r="K184" s="32"/>
      <c r="L184" s="35">
        <v>120</v>
      </c>
      <c r="M184" s="32"/>
      <c r="N184" s="32">
        <v>120</v>
      </c>
      <c r="O184" s="32"/>
      <c r="Q184">
        <f>J184-K184+N184-M184</f>
        <v>820</v>
      </c>
    </row>
    <row r="185" spans="1:17" ht="12.75">
      <c r="A185">
        <v>182</v>
      </c>
      <c r="B185" s="30" t="s">
        <v>92</v>
      </c>
      <c r="C185" s="30" t="s">
        <v>116</v>
      </c>
      <c r="D185" s="30" t="s">
        <v>9</v>
      </c>
      <c r="F185" s="58">
        <v>-1</v>
      </c>
      <c r="J185" s="30">
        <v>50</v>
      </c>
      <c r="K185">
        <v>50</v>
      </c>
      <c r="L185" s="7"/>
      <c r="Q185">
        <f>J185+N185-I185-M185</f>
        <v>50</v>
      </c>
    </row>
    <row r="186" spans="1:17" ht="12.75">
      <c r="A186">
        <v>183</v>
      </c>
      <c r="B186" s="30" t="s">
        <v>92</v>
      </c>
      <c r="C186" s="30" t="s">
        <v>103</v>
      </c>
      <c r="D186" s="30" t="s">
        <v>11</v>
      </c>
      <c r="E186" s="30" t="s">
        <v>87</v>
      </c>
      <c r="F186" s="58">
        <v>-1</v>
      </c>
      <c r="J186" s="30">
        <v>100</v>
      </c>
      <c r="K186">
        <v>100</v>
      </c>
      <c r="L186" s="7"/>
      <c r="Q186">
        <f aca="true" t="shared" si="0" ref="Q186:Q194">J186+N186-I186-M186</f>
        <v>100</v>
      </c>
    </row>
    <row r="187" spans="1:17" ht="12.75">
      <c r="A187">
        <v>184</v>
      </c>
      <c r="B187" s="30" t="s">
        <v>92</v>
      </c>
      <c r="C187" s="30" t="s">
        <v>101</v>
      </c>
      <c r="D187" s="30" t="s">
        <v>12</v>
      </c>
      <c r="F187" s="59">
        <v>2</v>
      </c>
      <c r="J187" s="30">
        <v>60</v>
      </c>
      <c r="K187">
        <v>60</v>
      </c>
      <c r="L187" s="7"/>
      <c r="N187">
        <v>60</v>
      </c>
      <c r="O187">
        <v>60</v>
      </c>
      <c r="Q187">
        <f t="shared" si="0"/>
        <v>120</v>
      </c>
    </row>
    <row r="188" spans="1:17" ht="12.75">
      <c r="A188">
        <v>185</v>
      </c>
      <c r="B188" s="30" t="s">
        <v>92</v>
      </c>
      <c r="C188" s="30" t="s">
        <v>109</v>
      </c>
      <c r="D188" s="30" t="s">
        <v>10</v>
      </c>
      <c r="F188" s="58">
        <v>-1</v>
      </c>
      <c r="H188">
        <v>50</v>
      </c>
      <c r="I188">
        <v>50</v>
      </c>
      <c r="L188" s="7"/>
      <c r="Q188">
        <f t="shared" si="0"/>
        <v>-50</v>
      </c>
    </row>
    <row r="189" spans="1:17" ht="12.75">
      <c r="A189">
        <v>186</v>
      </c>
      <c r="B189" s="30" t="s">
        <v>92</v>
      </c>
      <c r="C189" s="30" t="s">
        <v>109</v>
      </c>
      <c r="D189" s="30" t="s">
        <v>10</v>
      </c>
      <c r="F189" s="58">
        <v>-1</v>
      </c>
      <c r="H189">
        <v>50</v>
      </c>
      <c r="I189">
        <v>50</v>
      </c>
      <c r="J189">
        <v>100</v>
      </c>
      <c r="K189">
        <v>100</v>
      </c>
      <c r="L189" s="7"/>
      <c r="Q189">
        <f t="shared" si="0"/>
        <v>50</v>
      </c>
    </row>
    <row r="190" spans="1:17" ht="12.75">
      <c r="A190">
        <v>187</v>
      </c>
      <c r="B190" s="30" t="s">
        <v>92</v>
      </c>
      <c r="C190" s="30" t="s">
        <v>138</v>
      </c>
      <c r="D190" s="30" t="s">
        <v>11</v>
      </c>
      <c r="F190" s="58">
        <v>-1</v>
      </c>
      <c r="J190">
        <v>50</v>
      </c>
      <c r="K190">
        <v>50</v>
      </c>
      <c r="L190" s="7"/>
      <c r="Q190">
        <f t="shared" si="0"/>
        <v>50</v>
      </c>
    </row>
    <row r="191" spans="1:17" ht="12.75">
      <c r="A191">
        <v>188</v>
      </c>
      <c r="B191" s="30" t="s">
        <v>92</v>
      </c>
      <c r="C191" s="30" t="s">
        <v>109</v>
      </c>
      <c r="D191" s="30" t="s">
        <v>12</v>
      </c>
      <c r="F191" s="59">
        <v>2</v>
      </c>
      <c r="L191" s="7"/>
      <c r="N191">
        <v>120</v>
      </c>
      <c r="O191">
        <v>120</v>
      </c>
      <c r="Q191">
        <f t="shared" si="0"/>
        <v>120</v>
      </c>
    </row>
    <row r="192" spans="1:17" ht="12.75">
      <c r="A192">
        <v>189</v>
      </c>
      <c r="B192" s="30" t="s">
        <v>92</v>
      </c>
      <c r="C192" s="30" t="s">
        <v>118</v>
      </c>
      <c r="D192" s="30" t="s">
        <v>10</v>
      </c>
      <c r="F192" s="58">
        <v>-1</v>
      </c>
      <c r="H192">
        <v>100</v>
      </c>
      <c r="I192">
        <v>100</v>
      </c>
      <c r="L192" s="7"/>
      <c r="Q192">
        <f t="shared" si="0"/>
        <v>-100</v>
      </c>
    </row>
    <row r="193" spans="1:17" ht="12.75">
      <c r="A193">
        <v>190</v>
      </c>
      <c r="B193" s="30" t="s">
        <v>92</v>
      </c>
      <c r="C193" s="30" t="s">
        <v>95</v>
      </c>
      <c r="D193" s="30" t="s">
        <v>11</v>
      </c>
      <c r="F193" s="58">
        <v>-1</v>
      </c>
      <c r="J193">
        <v>50</v>
      </c>
      <c r="K193">
        <v>50</v>
      </c>
      <c r="L193" s="7"/>
      <c r="Q193">
        <f t="shared" si="0"/>
        <v>50</v>
      </c>
    </row>
    <row r="194" spans="1:18" ht="13.5" thickBot="1">
      <c r="A194">
        <v>191</v>
      </c>
      <c r="B194" s="33" t="s">
        <v>92</v>
      </c>
      <c r="C194" s="33" t="s">
        <v>118</v>
      </c>
      <c r="D194" s="33" t="s">
        <v>10</v>
      </c>
      <c r="E194" s="32"/>
      <c r="F194" s="63">
        <v>0</v>
      </c>
      <c r="G194" s="34"/>
      <c r="H194" s="32"/>
      <c r="I194" s="32"/>
      <c r="J194" s="32">
        <v>700</v>
      </c>
      <c r="K194" s="32">
        <v>700</v>
      </c>
      <c r="L194" s="35"/>
      <c r="M194" s="32"/>
      <c r="N194" s="32">
        <v>120</v>
      </c>
      <c r="O194" s="32">
        <v>120</v>
      </c>
      <c r="Q194">
        <f t="shared" si="0"/>
        <v>820</v>
      </c>
      <c r="R194">
        <f>SUM(Q172:Q194)</f>
        <v>6870</v>
      </c>
    </row>
    <row r="195" spans="1:17" ht="12.75">
      <c r="A195">
        <v>192</v>
      </c>
      <c r="B195" s="30" t="s">
        <v>92</v>
      </c>
      <c r="C195" s="30" t="s">
        <v>120</v>
      </c>
      <c r="D195" s="30" t="s">
        <v>10</v>
      </c>
      <c r="F195" s="58">
        <v>0</v>
      </c>
      <c r="L195" s="7"/>
      <c r="N195">
        <v>90</v>
      </c>
      <c r="O195">
        <v>90</v>
      </c>
      <c r="Q195">
        <f>J195-I195+N195-M195</f>
        <v>90</v>
      </c>
    </row>
    <row r="196" spans="1:17" ht="12.75">
      <c r="A196">
        <v>193</v>
      </c>
      <c r="B196" s="30" t="s">
        <v>92</v>
      </c>
      <c r="C196" s="30" t="s">
        <v>95</v>
      </c>
      <c r="D196" s="30" t="s">
        <v>12</v>
      </c>
      <c r="F196" s="58">
        <v>-1</v>
      </c>
      <c r="H196">
        <v>50</v>
      </c>
      <c r="I196">
        <v>50</v>
      </c>
      <c r="L196" s="7"/>
      <c r="Q196">
        <f aca="true" t="shared" si="1" ref="Q196:Q202">J196-I196+N196-M196</f>
        <v>-50</v>
      </c>
    </row>
    <row r="197" spans="1:17" ht="12.75">
      <c r="A197">
        <v>194</v>
      </c>
      <c r="B197" s="30" t="s">
        <v>92</v>
      </c>
      <c r="C197" s="30" t="s">
        <v>109</v>
      </c>
      <c r="D197" s="30" t="s">
        <v>9</v>
      </c>
      <c r="F197" s="58">
        <v>0</v>
      </c>
      <c r="G197" s="27" t="s">
        <v>142</v>
      </c>
      <c r="L197" s="7">
        <v>60</v>
      </c>
      <c r="M197">
        <v>60</v>
      </c>
      <c r="Q197">
        <f t="shared" si="1"/>
        <v>-60</v>
      </c>
    </row>
    <row r="198" spans="1:17" ht="12.75">
      <c r="A198">
        <v>195</v>
      </c>
      <c r="B198" s="30" t="s">
        <v>92</v>
      </c>
      <c r="C198" s="30" t="s">
        <v>98</v>
      </c>
      <c r="D198" s="30" t="s">
        <v>10</v>
      </c>
      <c r="F198" s="58">
        <v>0</v>
      </c>
      <c r="L198" s="7"/>
      <c r="N198">
        <v>100</v>
      </c>
      <c r="O198">
        <v>100</v>
      </c>
      <c r="Q198">
        <f t="shared" si="1"/>
        <v>100</v>
      </c>
    </row>
    <row r="199" spans="1:17" ht="12.75">
      <c r="A199">
        <v>196</v>
      </c>
      <c r="B199" s="30" t="s">
        <v>92</v>
      </c>
      <c r="C199" s="30" t="s">
        <v>116</v>
      </c>
      <c r="D199" s="30" t="s">
        <v>10</v>
      </c>
      <c r="F199" s="59">
        <v>2</v>
      </c>
      <c r="J199">
        <v>40</v>
      </c>
      <c r="K199">
        <v>40</v>
      </c>
      <c r="L199" s="7"/>
      <c r="N199">
        <v>60</v>
      </c>
      <c r="O199">
        <v>60</v>
      </c>
      <c r="Q199">
        <f t="shared" si="1"/>
        <v>100</v>
      </c>
    </row>
    <row r="200" spans="1:17" ht="12.75">
      <c r="A200">
        <v>197</v>
      </c>
      <c r="B200" s="30" t="s">
        <v>92</v>
      </c>
      <c r="C200" s="30" t="s">
        <v>101</v>
      </c>
      <c r="D200" s="30" t="s">
        <v>11</v>
      </c>
      <c r="F200" s="58">
        <v>-2</v>
      </c>
      <c r="J200">
        <v>100</v>
      </c>
      <c r="K200">
        <v>100</v>
      </c>
      <c r="L200" s="7"/>
      <c r="Q200">
        <f t="shared" si="1"/>
        <v>100</v>
      </c>
    </row>
    <row r="201" spans="1:17" ht="12.75">
      <c r="A201">
        <v>198</v>
      </c>
      <c r="B201" s="30" t="s">
        <v>92</v>
      </c>
      <c r="C201" s="30" t="s">
        <v>125</v>
      </c>
      <c r="D201" s="30" t="s">
        <v>10</v>
      </c>
      <c r="F201" s="58">
        <v>-1</v>
      </c>
      <c r="H201">
        <v>100</v>
      </c>
      <c r="I201">
        <v>100</v>
      </c>
      <c r="L201" s="7"/>
      <c r="Q201">
        <f t="shared" si="1"/>
        <v>-100</v>
      </c>
    </row>
    <row r="202" spans="1:18" ht="13.5" thickBot="1">
      <c r="A202">
        <v>199</v>
      </c>
      <c r="B202" s="33" t="s">
        <v>92</v>
      </c>
      <c r="C202" s="33" t="s">
        <v>109</v>
      </c>
      <c r="D202" s="33" t="s">
        <v>12</v>
      </c>
      <c r="E202" s="32"/>
      <c r="F202" s="61">
        <v>4</v>
      </c>
      <c r="G202" s="34"/>
      <c r="H202" s="32"/>
      <c r="I202" s="32"/>
      <c r="J202" s="32">
        <v>700</v>
      </c>
      <c r="K202" s="32">
        <v>700</v>
      </c>
      <c r="L202" s="35"/>
      <c r="M202" s="32"/>
      <c r="N202" s="32">
        <v>180</v>
      </c>
      <c r="O202" s="32">
        <v>180</v>
      </c>
      <c r="Q202">
        <f t="shared" si="1"/>
        <v>880</v>
      </c>
      <c r="R202">
        <f>SUM(Q195:Q202)</f>
        <v>1060</v>
      </c>
    </row>
    <row r="203" spans="1:18" ht="12.75">
      <c r="A203">
        <v>200</v>
      </c>
      <c r="B203" s="30" t="s">
        <v>104</v>
      </c>
      <c r="C203" s="30" t="s">
        <v>95</v>
      </c>
      <c r="D203" s="30" t="s">
        <v>12</v>
      </c>
      <c r="E203" s="30" t="s">
        <v>87</v>
      </c>
      <c r="F203" s="58">
        <v>0</v>
      </c>
      <c r="H203">
        <v>50</v>
      </c>
      <c r="K203" s="30">
        <v>50</v>
      </c>
      <c r="L203" s="7">
        <v>80</v>
      </c>
      <c r="O203" s="30">
        <v>80</v>
      </c>
      <c r="R203">
        <f>SUM(R194:R202)</f>
        <v>7930</v>
      </c>
    </row>
    <row r="204" spans="1:15" ht="12.75">
      <c r="A204">
        <v>201</v>
      </c>
      <c r="B204" s="30" t="s">
        <v>104</v>
      </c>
      <c r="C204" s="30" t="s">
        <v>98</v>
      </c>
      <c r="D204" s="30" t="s">
        <v>9</v>
      </c>
      <c r="F204" s="58">
        <v>0</v>
      </c>
      <c r="L204" s="7">
        <v>100</v>
      </c>
      <c r="O204" s="30">
        <v>100</v>
      </c>
    </row>
    <row r="205" spans="1:12" ht="12.75">
      <c r="A205">
        <v>202</v>
      </c>
      <c r="B205" s="30" t="s">
        <v>104</v>
      </c>
      <c r="C205" s="30" t="s">
        <v>99</v>
      </c>
      <c r="D205" s="30" t="s">
        <v>11</v>
      </c>
      <c r="F205" s="58">
        <v>-3</v>
      </c>
      <c r="G205" s="27" t="s">
        <v>143</v>
      </c>
      <c r="H205">
        <v>150</v>
      </c>
      <c r="K205">
        <v>150</v>
      </c>
      <c r="L205" s="7"/>
    </row>
    <row r="206" spans="1:12" ht="12.75">
      <c r="A206">
        <v>203</v>
      </c>
      <c r="B206" s="30" t="s">
        <v>104</v>
      </c>
      <c r="C206" s="30" t="s">
        <v>95</v>
      </c>
      <c r="D206" s="30" t="s">
        <v>9</v>
      </c>
      <c r="F206" s="58">
        <v>-1</v>
      </c>
      <c r="I206">
        <v>100</v>
      </c>
      <c r="J206">
        <v>100</v>
      </c>
      <c r="L206" s="7"/>
    </row>
    <row r="207" spans="1:15" ht="13.5" thickBot="1">
      <c r="A207">
        <v>204</v>
      </c>
      <c r="B207" s="33" t="s">
        <v>104</v>
      </c>
      <c r="C207" s="33" t="s">
        <v>93</v>
      </c>
      <c r="D207" s="33" t="s">
        <v>9</v>
      </c>
      <c r="E207" s="32"/>
      <c r="F207" s="63">
        <v>0</v>
      </c>
      <c r="G207" s="34"/>
      <c r="H207" s="32">
        <v>700</v>
      </c>
      <c r="I207" s="32"/>
      <c r="J207" s="32"/>
      <c r="K207" s="32">
        <v>700</v>
      </c>
      <c r="L207" s="35">
        <v>120</v>
      </c>
      <c r="M207" s="32"/>
      <c r="N207" s="32"/>
      <c r="O207" s="32">
        <v>120</v>
      </c>
    </row>
    <row r="208" spans="1:15" ht="12.75">
      <c r="A208">
        <v>205</v>
      </c>
      <c r="B208" s="30" t="s">
        <v>104</v>
      </c>
      <c r="C208" s="30" t="s">
        <v>118</v>
      </c>
      <c r="D208" s="30" t="s">
        <v>9</v>
      </c>
      <c r="F208" s="58">
        <v>0</v>
      </c>
      <c r="L208" s="7">
        <v>120</v>
      </c>
      <c r="O208" s="30">
        <v>120</v>
      </c>
    </row>
    <row r="209" spans="1:12" ht="12.75">
      <c r="A209">
        <v>206</v>
      </c>
      <c r="B209" s="30" t="s">
        <v>104</v>
      </c>
      <c r="C209" s="30" t="s">
        <v>98</v>
      </c>
      <c r="D209" s="30" t="s">
        <v>12</v>
      </c>
      <c r="F209" s="58">
        <v>-2</v>
      </c>
      <c r="I209">
        <v>200</v>
      </c>
      <c r="J209">
        <v>200</v>
      </c>
      <c r="L209" s="7"/>
    </row>
    <row r="210" spans="1:14" ht="12.75">
      <c r="A210">
        <v>207</v>
      </c>
      <c r="B210" s="30" t="s">
        <v>104</v>
      </c>
      <c r="C210" s="30" t="s">
        <v>93</v>
      </c>
      <c r="D210" s="30" t="s">
        <v>10</v>
      </c>
      <c r="F210" s="59">
        <v>1</v>
      </c>
      <c r="I210">
        <v>100</v>
      </c>
      <c r="J210">
        <v>100</v>
      </c>
      <c r="L210" s="7"/>
      <c r="M210">
        <v>150</v>
      </c>
      <c r="N210">
        <v>150</v>
      </c>
    </row>
    <row r="211" spans="1:12" ht="12.75">
      <c r="A211">
        <v>208</v>
      </c>
      <c r="B211" s="30" t="s">
        <v>104</v>
      </c>
      <c r="C211" s="30" t="s">
        <v>125</v>
      </c>
      <c r="D211" s="30" t="s">
        <v>10</v>
      </c>
      <c r="F211" s="58">
        <v>-1</v>
      </c>
      <c r="H211">
        <v>100</v>
      </c>
      <c r="K211">
        <v>100</v>
      </c>
      <c r="L211" s="7"/>
    </row>
    <row r="212" spans="1:15" ht="13.5" thickBot="1">
      <c r="A212">
        <v>209</v>
      </c>
      <c r="B212" s="33" t="s">
        <v>104</v>
      </c>
      <c r="C212" s="33" t="s">
        <v>118</v>
      </c>
      <c r="D212" s="33" t="s">
        <v>9</v>
      </c>
      <c r="E212" s="32"/>
      <c r="F212" s="61">
        <v>2</v>
      </c>
      <c r="G212" s="34"/>
      <c r="H212" s="32">
        <v>500</v>
      </c>
      <c r="I212" s="32"/>
      <c r="J212" s="32"/>
      <c r="K212" s="32">
        <v>500</v>
      </c>
      <c r="L212" s="35">
        <v>180</v>
      </c>
      <c r="M212" s="32"/>
      <c r="N212" s="32"/>
      <c r="O212" s="32">
        <v>180</v>
      </c>
    </row>
    <row r="213" spans="1:12" ht="12.75">
      <c r="A213">
        <v>210</v>
      </c>
      <c r="B213" s="30" t="s">
        <v>110</v>
      </c>
      <c r="C213" s="30" t="s">
        <v>98</v>
      </c>
      <c r="D213" s="30" t="s">
        <v>12</v>
      </c>
      <c r="F213" s="58">
        <v>-2</v>
      </c>
      <c r="H213">
        <v>100</v>
      </c>
      <c r="J213">
        <v>100</v>
      </c>
      <c r="L213" s="7"/>
    </row>
    <row r="214" spans="1:15" ht="12.75">
      <c r="A214">
        <v>211</v>
      </c>
      <c r="B214" s="30" t="s">
        <v>110</v>
      </c>
      <c r="C214" s="30" t="s">
        <v>124</v>
      </c>
      <c r="D214" s="30" t="s">
        <v>12</v>
      </c>
      <c r="F214" s="59">
        <v>1</v>
      </c>
      <c r="I214">
        <v>20</v>
      </c>
      <c r="K214">
        <v>20</v>
      </c>
      <c r="L214" s="7"/>
      <c r="M214">
        <v>40</v>
      </c>
      <c r="O214">
        <v>40</v>
      </c>
    </row>
    <row r="215" spans="1:15" ht="12.75">
      <c r="A215">
        <v>212</v>
      </c>
      <c r="B215" s="30" t="s">
        <v>110</v>
      </c>
      <c r="C215" s="30" t="s">
        <v>101</v>
      </c>
      <c r="D215" s="30" t="s">
        <v>12</v>
      </c>
      <c r="F215" s="59">
        <v>2</v>
      </c>
      <c r="I215">
        <v>60</v>
      </c>
      <c r="K215">
        <v>60</v>
      </c>
      <c r="L215" s="7"/>
      <c r="M215">
        <v>60</v>
      </c>
      <c r="O215">
        <v>60</v>
      </c>
    </row>
    <row r="216" spans="1:12" ht="12.75">
      <c r="A216">
        <v>213</v>
      </c>
      <c r="B216" s="30" t="s">
        <v>110</v>
      </c>
      <c r="C216" s="30" t="s">
        <v>118</v>
      </c>
      <c r="D216" s="30" t="s">
        <v>11</v>
      </c>
      <c r="F216" s="58">
        <v>-2</v>
      </c>
      <c r="H216">
        <v>200</v>
      </c>
      <c r="J216">
        <v>200</v>
      </c>
      <c r="L216" s="7"/>
    </row>
    <row r="217" spans="1:14" ht="12.75">
      <c r="A217">
        <v>214</v>
      </c>
      <c r="B217" s="30" t="s">
        <v>110</v>
      </c>
      <c r="C217" s="30" t="s">
        <v>119</v>
      </c>
      <c r="D217" s="30" t="s">
        <v>10</v>
      </c>
      <c r="F217" s="59">
        <v>1</v>
      </c>
      <c r="H217">
        <v>20</v>
      </c>
      <c r="J217">
        <v>20</v>
      </c>
      <c r="L217" s="7">
        <v>40</v>
      </c>
      <c r="N217">
        <v>40</v>
      </c>
    </row>
    <row r="218" spans="1:15" ht="13.5" thickBot="1">
      <c r="A218">
        <v>215</v>
      </c>
      <c r="B218" s="33" t="s">
        <v>110</v>
      </c>
      <c r="C218" s="33" t="s">
        <v>103</v>
      </c>
      <c r="D218" s="33" t="s">
        <v>12</v>
      </c>
      <c r="E218" s="32"/>
      <c r="F218" s="61">
        <v>1</v>
      </c>
      <c r="G218" s="34"/>
      <c r="H218" s="32"/>
      <c r="I218" s="32">
        <v>800</v>
      </c>
      <c r="J218" s="32"/>
      <c r="K218" s="32">
        <v>800</v>
      </c>
      <c r="L218" s="35"/>
      <c r="M218" s="32">
        <v>120</v>
      </c>
      <c r="N218" s="32"/>
      <c r="O218" s="32">
        <v>120</v>
      </c>
    </row>
    <row r="219" spans="1:14" ht="12.75">
      <c r="A219">
        <v>216</v>
      </c>
      <c r="B219" s="30" t="s">
        <v>110</v>
      </c>
      <c r="C219" s="30" t="s">
        <v>98</v>
      </c>
      <c r="D219" s="30" t="s">
        <v>9</v>
      </c>
      <c r="F219" s="58">
        <v>0</v>
      </c>
      <c r="L219" s="7">
        <v>100</v>
      </c>
      <c r="N219">
        <v>100</v>
      </c>
    </row>
    <row r="220" spans="1:15" ht="13.5" thickBot="1">
      <c r="A220">
        <v>217</v>
      </c>
      <c r="B220" s="33" t="s">
        <v>110</v>
      </c>
      <c r="C220" s="33" t="s">
        <v>93</v>
      </c>
      <c r="D220" s="33" t="s">
        <v>9</v>
      </c>
      <c r="E220" s="32"/>
      <c r="F220" s="63">
        <v>0</v>
      </c>
      <c r="G220" s="34"/>
      <c r="H220" s="32">
        <v>700</v>
      </c>
      <c r="I220" s="32"/>
      <c r="J220" s="32">
        <v>700</v>
      </c>
      <c r="K220" s="32"/>
      <c r="L220" s="35">
        <v>120</v>
      </c>
      <c r="M220" s="32"/>
      <c r="N220" s="32">
        <v>120</v>
      </c>
      <c r="O220" s="32"/>
    </row>
    <row r="221" spans="1:15" ht="12.75">
      <c r="A221">
        <v>218</v>
      </c>
      <c r="B221" s="30" t="s">
        <v>92</v>
      </c>
      <c r="C221" s="30" t="s">
        <v>98</v>
      </c>
      <c r="D221" s="30" t="s">
        <v>12</v>
      </c>
      <c r="F221" s="59">
        <v>1</v>
      </c>
      <c r="L221" s="7"/>
      <c r="N221" s="30">
        <v>130</v>
      </c>
      <c r="O221">
        <v>130</v>
      </c>
    </row>
    <row r="222" spans="1:15" ht="12.75">
      <c r="A222">
        <v>219</v>
      </c>
      <c r="B222" s="30" t="s">
        <v>92</v>
      </c>
      <c r="C222" s="30" t="s">
        <v>109</v>
      </c>
      <c r="D222" s="30" t="s">
        <v>10</v>
      </c>
      <c r="F222" s="59">
        <v>3</v>
      </c>
      <c r="J222">
        <v>90</v>
      </c>
      <c r="K222">
        <v>90</v>
      </c>
      <c r="L222" s="7"/>
      <c r="N222" s="30">
        <v>60</v>
      </c>
      <c r="O222" s="30">
        <v>60</v>
      </c>
    </row>
    <row r="223" spans="1:13" ht="12.75">
      <c r="A223">
        <v>220</v>
      </c>
      <c r="B223" s="30" t="s">
        <v>92</v>
      </c>
      <c r="C223" s="30" t="s">
        <v>118</v>
      </c>
      <c r="D223" s="30" t="s">
        <v>9</v>
      </c>
      <c r="F223" s="58">
        <v>0</v>
      </c>
      <c r="L223" s="7">
        <v>120</v>
      </c>
      <c r="M223">
        <v>120</v>
      </c>
    </row>
    <row r="224" spans="1:13" ht="12.75">
      <c r="A224">
        <v>221</v>
      </c>
      <c r="B224" s="30" t="s">
        <v>92</v>
      </c>
      <c r="C224" s="30" t="s">
        <v>101</v>
      </c>
      <c r="D224" s="30" t="s">
        <v>9</v>
      </c>
      <c r="F224" s="58">
        <v>0</v>
      </c>
      <c r="L224" s="7">
        <v>60</v>
      </c>
      <c r="M224">
        <v>60</v>
      </c>
    </row>
    <row r="225" spans="1:15" ht="13.5" thickBot="1">
      <c r="A225">
        <v>222</v>
      </c>
      <c r="B225" s="33" t="s">
        <v>92</v>
      </c>
      <c r="C225" s="33" t="s">
        <v>103</v>
      </c>
      <c r="D225" s="33" t="s">
        <v>11</v>
      </c>
      <c r="E225" s="32"/>
      <c r="F225" s="63">
        <v>0</v>
      </c>
      <c r="G225" s="34"/>
      <c r="H225" s="32">
        <v>500</v>
      </c>
      <c r="I225" s="32">
        <v>500</v>
      </c>
      <c r="J225" s="32"/>
      <c r="K225" s="32"/>
      <c r="L225" s="35">
        <v>100</v>
      </c>
      <c r="M225" s="32">
        <v>100</v>
      </c>
      <c r="N225" s="32"/>
      <c r="O225" s="32"/>
    </row>
    <row r="226" spans="1:14" ht="12.75">
      <c r="A226">
        <v>223</v>
      </c>
      <c r="B226" s="30" t="s">
        <v>104</v>
      </c>
      <c r="C226" s="30" t="s">
        <v>103</v>
      </c>
      <c r="D226" s="30" t="s">
        <v>10</v>
      </c>
      <c r="F226" s="58">
        <v>0</v>
      </c>
      <c r="L226" s="7"/>
      <c r="M226" s="30">
        <v>100</v>
      </c>
      <c r="N226">
        <v>100</v>
      </c>
    </row>
    <row r="227" spans="1:14" ht="12.75">
      <c r="A227">
        <v>224</v>
      </c>
      <c r="B227" s="30" t="s">
        <v>104</v>
      </c>
      <c r="C227" s="30" t="s">
        <v>129</v>
      </c>
      <c r="D227" s="30" t="s">
        <v>11</v>
      </c>
      <c r="F227" s="59">
        <v>3</v>
      </c>
      <c r="I227">
        <v>60</v>
      </c>
      <c r="J227">
        <v>60</v>
      </c>
      <c r="L227" s="7"/>
      <c r="M227" s="30">
        <v>60</v>
      </c>
      <c r="N227" s="30">
        <v>60</v>
      </c>
    </row>
    <row r="228" spans="1:12" ht="12.75">
      <c r="A228">
        <v>225</v>
      </c>
      <c r="B228" s="30" t="s">
        <v>104</v>
      </c>
      <c r="C228" s="30" t="s">
        <v>99</v>
      </c>
      <c r="D228" s="30" t="s">
        <v>11</v>
      </c>
      <c r="F228" s="58">
        <v>-6</v>
      </c>
      <c r="G228" s="27" t="s">
        <v>144</v>
      </c>
      <c r="H228">
        <v>600</v>
      </c>
      <c r="K228">
        <v>600</v>
      </c>
      <c r="L228" s="7"/>
    </row>
    <row r="229" spans="1:12" ht="12.75">
      <c r="A229">
        <v>226</v>
      </c>
      <c r="B229" s="30" t="s">
        <v>104</v>
      </c>
      <c r="C229" s="30" t="s">
        <v>138</v>
      </c>
      <c r="D229" s="30" t="s">
        <v>10</v>
      </c>
      <c r="F229" s="58">
        <v>-1</v>
      </c>
      <c r="H229">
        <v>100</v>
      </c>
      <c r="K229">
        <v>100</v>
      </c>
      <c r="L229" s="7"/>
    </row>
    <row r="230" spans="1:15" ht="12.75">
      <c r="A230">
        <v>227</v>
      </c>
      <c r="B230" s="30" t="s">
        <v>104</v>
      </c>
      <c r="C230" s="30" t="s">
        <v>98</v>
      </c>
      <c r="D230" s="30" t="s">
        <v>9</v>
      </c>
      <c r="F230" s="58">
        <v>0</v>
      </c>
      <c r="L230" s="7">
        <v>100</v>
      </c>
      <c r="O230">
        <v>100</v>
      </c>
    </row>
    <row r="231" spans="1:15" ht="13.5" thickBot="1">
      <c r="A231">
        <v>228</v>
      </c>
      <c r="B231" s="33" t="s">
        <v>104</v>
      </c>
      <c r="C231" s="33" t="s">
        <v>118</v>
      </c>
      <c r="D231" s="33" t="s">
        <v>11</v>
      </c>
      <c r="E231" s="32"/>
      <c r="F231" s="61">
        <v>2</v>
      </c>
      <c r="G231" s="34"/>
      <c r="H231" s="32"/>
      <c r="I231" s="32">
        <v>500</v>
      </c>
      <c r="J231" s="32">
        <v>500</v>
      </c>
      <c r="K231" s="32"/>
      <c r="L231" s="35"/>
      <c r="M231" s="32">
        <v>180</v>
      </c>
      <c r="N231" s="32">
        <v>180</v>
      </c>
      <c r="O231" s="32"/>
    </row>
    <row r="232" spans="1:12" ht="12.75">
      <c r="A232">
        <v>229</v>
      </c>
      <c r="B232" s="30" t="s">
        <v>110</v>
      </c>
      <c r="C232" s="30" t="s">
        <v>101</v>
      </c>
      <c r="D232" s="30" t="s">
        <v>10</v>
      </c>
      <c r="F232" s="58">
        <v>-1</v>
      </c>
      <c r="I232">
        <v>50</v>
      </c>
      <c r="K232">
        <v>50</v>
      </c>
      <c r="L232" s="7"/>
    </row>
    <row r="233" spans="1:15" ht="12.75">
      <c r="A233">
        <v>230</v>
      </c>
      <c r="B233" s="30" t="s">
        <v>110</v>
      </c>
      <c r="C233" s="30" t="s">
        <v>101</v>
      </c>
      <c r="D233" s="30" t="s">
        <v>11</v>
      </c>
      <c r="F233" s="58">
        <v>0</v>
      </c>
      <c r="L233" s="7"/>
      <c r="M233">
        <v>60</v>
      </c>
      <c r="O233">
        <v>60</v>
      </c>
    </row>
    <row r="234" spans="1:12" ht="12.75">
      <c r="A234">
        <v>231</v>
      </c>
      <c r="B234" s="30" t="s">
        <v>110</v>
      </c>
      <c r="C234" s="30" t="s">
        <v>116</v>
      </c>
      <c r="D234" s="30" t="s">
        <v>9</v>
      </c>
      <c r="F234" s="58">
        <v>-2</v>
      </c>
      <c r="I234">
        <v>100</v>
      </c>
      <c r="K234">
        <v>100</v>
      </c>
      <c r="L234" s="7"/>
    </row>
    <row r="235" spans="1:15" ht="12.75">
      <c r="A235">
        <v>232</v>
      </c>
      <c r="B235" s="30" t="s">
        <v>110</v>
      </c>
      <c r="C235" s="30" t="s">
        <v>123</v>
      </c>
      <c r="D235" s="30" t="s">
        <v>11</v>
      </c>
      <c r="F235" s="58">
        <v>2</v>
      </c>
      <c r="L235" s="7"/>
      <c r="M235">
        <v>150</v>
      </c>
      <c r="O235">
        <v>150</v>
      </c>
    </row>
    <row r="236" spans="1:15" ht="13.5" thickBot="1">
      <c r="A236">
        <v>233</v>
      </c>
      <c r="B236" s="33" t="s">
        <v>110</v>
      </c>
      <c r="C236" s="33" t="s">
        <v>98</v>
      </c>
      <c r="D236" s="33" t="s">
        <v>11</v>
      </c>
      <c r="E236" s="32"/>
      <c r="F236" s="63">
        <v>2</v>
      </c>
      <c r="G236" s="34" t="s">
        <v>134</v>
      </c>
      <c r="H236" s="32"/>
      <c r="I236" s="32">
        <v>700</v>
      </c>
      <c r="J236" s="32"/>
      <c r="K236" s="32">
        <v>700</v>
      </c>
      <c r="L236" s="35"/>
      <c r="M236" s="32">
        <v>160</v>
      </c>
      <c r="N236" s="32"/>
      <c r="O236" s="32">
        <v>160</v>
      </c>
    </row>
    <row r="237" spans="1:12" ht="12.75">
      <c r="A237" s="30"/>
      <c r="L237" s="7"/>
    </row>
    <row r="238" spans="1:12" ht="12.75">
      <c r="A238" s="30"/>
      <c r="L238" s="7"/>
    </row>
    <row r="239" spans="1:12" ht="12.75">
      <c r="A239" s="30"/>
      <c r="L239" s="7"/>
    </row>
    <row r="240" spans="1:12" ht="12.75">
      <c r="A240" s="30"/>
      <c r="L240" s="7"/>
    </row>
    <row r="241" spans="1:12" ht="12.75">
      <c r="A241" s="30"/>
      <c r="L241" s="7"/>
    </row>
    <row r="242" spans="1:12" ht="12.75">
      <c r="A242" s="30"/>
      <c r="L242" s="7"/>
    </row>
    <row r="243" ht="12.75">
      <c r="A243" s="30"/>
    </row>
    <row r="244" ht="12.75">
      <c r="A244" s="30"/>
    </row>
  </sheetData>
  <autoFilter ref="A3:P236"/>
  <mergeCells count="2">
    <mergeCell ref="H2:K2"/>
    <mergeCell ref="L2:O2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T151"/>
  <sheetViews>
    <sheetView workbookViewId="0" topLeftCell="A121">
      <selection activeCell="I149" sqref="I149"/>
    </sheetView>
  </sheetViews>
  <sheetFormatPr defaultColWidth="9.140625" defaultRowHeight="12.75"/>
  <cols>
    <col min="1" max="1" width="15.140625" style="0" customWidth="1"/>
    <col min="2" max="2" width="2.140625" style="0" customWidth="1"/>
    <col min="5" max="10" width="5.28125" style="0" customWidth="1"/>
    <col min="11" max="11" width="3.28125" style="0" customWidth="1"/>
    <col min="12" max="15" width="3.57421875" style="3" customWidth="1"/>
    <col min="16" max="16" width="3.140625" style="0" customWidth="1"/>
    <col min="17" max="20" width="5.00390625" style="0" customWidth="1"/>
  </cols>
  <sheetData>
    <row r="1" spans="1:4" ht="12.75">
      <c r="A1" s="2" t="s">
        <v>38</v>
      </c>
      <c r="C1" s="1" t="s">
        <v>8</v>
      </c>
      <c r="D1" s="1"/>
    </row>
    <row r="2" spans="17:20" ht="12.75">
      <c r="Q2" s="64" t="s">
        <v>22</v>
      </c>
      <c r="R2" s="64"/>
      <c r="S2" s="64"/>
      <c r="T2" s="64"/>
    </row>
    <row r="3" spans="1:20" ht="12.75">
      <c r="A3" s="3"/>
      <c r="B3" s="3"/>
      <c r="C3" s="4" t="s">
        <v>7</v>
      </c>
      <c r="D3" s="5" t="s">
        <v>24</v>
      </c>
      <c r="E3" s="5" t="s">
        <v>1</v>
      </c>
      <c r="F3" s="5" t="s">
        <v>2</v>
      </c>
      <c r="G3" s="5" t="s">
        <v>3</v>
      </c>
      <c r="H3" s="5" t="s">
        <v>4</v>
      </c>
      <c r="I3" s="5" t="s">
        <v>5</v>
      </c>
      <c r="J3" s="6" t="s">
        <v>6</v>
      </c>
      <c r="K3" s="3"/>
      <c r="L3" s="3" t="s">
        <v>9</v>
      </c>
      <c r="M3" s="3" t="s">
        <v>11</v>
      </c>
      <c r="N3" s="3" t="s">
        <v>10</v>
      </c>
      <c r="O3" s="3" t="s">
        <v>12</v>
      </c>
      <c r="P3" s="15" t="s">
        <v>25</v>
      </c>
      <c r="Q3" s="3" t="s">
        <v>9</v>
      </c>
      <c r="R3" s="3" t="s">
        <v>11</v>
      </c>
      <c r="S3" s="3" t="s">
        <v>10</v>
      </c>
      <c r="T3" s="3" t="s">
        <v>12</v>
      </c>
    </row>
    <row r="4" spans="3:20" ht="12.75">
      <c r="C4" s="7">
        <v>2</v>
      </c>
      <c r="D4" s="8">
        <f>C4</f>
        <v>2</v>
      </c>
      <c r="E4" s="8">
        <v>14</v>
      </c>
      <c r="F4" s="8">
        <f aca="true" t="shared" si="0" ref="F4:F15">0-E4</f>
        <v>-14</v>
      </c>
      <c r="G4" s="8"/>
      <c r="H4" s="8">
        <f>0-G4</f>
        <v>0</v>
      </c>
      <c r="I4" s="8"/>
      <c r="J4" s="9">
        <f>0-I4</f>
        <v>0</v>
      </c>
      <c r="L4" s="3">
        <f>E4+G4+I4</f>
        <v>14</v>
      </c>
      <c r="M4" s="3">
        <f>F4+G4+J4</f>
        <v>-14</v>
      </c>
      <c r="N4" s="3">
        <f>E4+H4+J4</f>
        <v>14</v>
      </c>
      <c r="O4" s="3">
        <f>F4+H4+I4</f>
        <v>-14</v>
      </c>
      <c r="P4">
        <f>D4</f>
        <v>2</v>
      </c>
      <c r="Q4">
        <f>L4</f>
        <v>14</v>
      </c>
      <c r="R4">
        <f>M4</f>
        <v>-14</v>
      </c>
      <c r="S4">
        <f>N4</f>
        <v>14</v>
      </c>
      <c r="T4">
        <f>O4</f>
        <v>-14</v>
      </c>
    </row>
    <row r="5" spans="3:20" ht="12.75">
      <c r="C5" s="7">
        <v>2</v>
      </c>
      <c r="D5" s="8">
        <f>D4+C5</f>
        <v>4</v>
      </c>
      <c r="E5" s="8"/>
      <c r="F5" s="8">
        <f t="shared" si="0"/>
        <v>0</v>
      </c>
      <c r="G5" s="8"/>
      <c r="H5" s="8">
        <f aca="true" t="shared" si="1" ref="H5:H15">0-G5</f>
        <v>0</v>
      </c>
      <c r="I5" s="8">
        <v>14</v>
      </c>
      <c r="J5" s="9">
        <f aca="true" t="shared" si="2" ref="J5:J14">0-I5</f>
        <v>-14</v>
      </c>
      <c r="L5" s="3">
        <f aca="true" t="shared" si="3" ref="L5:L15">E5+G5+I5</f>
        <v>14</v>
      </c>
      <c r="M5" s="3">
        <f aca="true" t="shared" si="4" ref="M5:M15">F5+G5+J5</f>
        <v>-14</v>
      </c>
      <c r="N5" s="3">
        <f aca="true" t="shared" si="5" ref="N5:N15">E5+H5+J5</f>
        <v>-14</v>
      </c>
      <c r="O5" s="3">
        <f aca="true" t="shared" si="6" ref="O5:O15">F5+H5+I5</f>
        <v>14</v>
      </c>
      <c r="P5">
        <f aca="true" t="shared" si="7" ref="P5:P15">D5</f>
        <v>4</v>
      </c>
      <c r="Q5">
        <f>Q4+L5</f>
        <v>28</v>
      </c>
      <c r="R5">
        <f aca="true" t="shared" si="8" ref="R5:T15">R4+M5</f>
        <v>-28</v>
      </c>
      <c r="S5">
        <f t="shared" si="8"/>
        <v>0</v>
      </c>
      <c r="T5">
        <f t="shared" si="8"/>
        <v>0</v>
      </c>
    </row>
    <row r="6" spans="3:20" ht="12.75">
      <c r="C6" s="7">
        <v>2</v>
      </c>
      <c r="D6" s="8">
        <f aca="true" t="shared" si="9" ref="D6:D15">D5+C6</f>
        <v>6</v>
      </c>
      <c r="E6" s="8"/>
      <c r="F6" s="8">
        <f t="shared" si="0"/>
        <v>0</v>
      </c>
      <c r="G6" s="8">
        <v>41</v>
      </c>
      <c r="H6" s="8">
        <f t="shared" si="1"/>
        <v>-41</v>
      </c>
      <c r="I6" s="8"/>
      <c r="J6" s="9">
        <f t="shared" si="2"/>
        <v>0</v>
      </c>
      <c r="L6" s="3">
        <f t="shared" si="3"/>
        <v>41</v>
      </c>
      <c r="M6" s="3">
        <f t="shared" si="4"/>
        <v>41</v>
      </c>
      <c r="N6" s="3">
        <f t="shared" si="5"/>
        <v>-41</v>
      </c>
      <c r="O6" s="3">
        <f t="shared" si="6"/>
        <v>-41</v>
      </c>
      <c r="P6">
        <f t="shared" si="7"/>
        <v>6</v>
      </c>
      <c r="Q6">
        <f aca="true" t="shared" si="10" ref="Q6:Q15">Q5+L6</f>
        <v>69</v>
      </c>
      <c r="R6">
        <f t="shared" si="8"/>
        <v>13</v>
      </c>
      <c r="S6">
        <f t="shared" si="8"/>
        <v>-41</v>
      </c>
      <c r="T6">
        <f t="shared" si="8"/>
        <v>-41</v>
      </c>
    </row>
    <row r="7" spans="3:20" ht="12.75">
      <c r="C7" s="7">
        <v>2</v>
      </c>
      <c r="D7" s="8">
        <f t="shared" si="9"/>
        <v>8</v>
      </c>
      <c r="E7" s="8">
        <v>8</v>
      </c>
      <c r="F7" s="8">
        <f t="shared" si="0"/>
        <v>-8</v>
      </c>
      <c r="G7" s="8"/>
      <c r="H7" s="8">
        <f t="shared" si="1"/>
        <v>0</v>
      </c>
      <c r="I7" s="8"/>
      <c r="J7" s="9">
        <f t="shared" si="2"/>
        <v>0</v>
      </c>
      <c r="L7" s="3">
        <f t="shared" si="3"/>
        <v>8</v>
      </c>
      <c r="M7" s="3">
        <f t="shared" si="4"/>
        <v>-8</v>
      </c>
      <c r="N7" s="3">
        <f t="shared" si="5"/>
        <v>8</v>
      </c>
      <c r="O7" s="3">
        <f t="shared" si="6"/>
        <v>-8</v>
      </c>
      <c r="P7">
        <f t="shared" si="7"/>
        <v>8</v>
      </c>
      <c r="Q7">
        <f t="shared" si="10"/>
        <v>77</v>
      </c>
      <c r="R7">
        <f t="shared" si="8"/>
        <v>5</v>
      </c>
      <c r="S7">
        <f t="shared" si="8"/>
        <v>-33</v>
      </c>
      <c r="T7">
        <f t="shared" si="8"/>
        <v>-49</v>
      </c>
    </row>
    <row r="8" spans="3:20" ht="12.75">
      <c r="C8" s="7">
        <v>2</v>
      </c>
      <c r="D8" s="8">
        <f t="shared" si="9"/>
        <v>10</v>
      </c>
      <c r="E8" s="8"/>
      <c r="F8" s="8">
        <f t="shared" si="0"/>
        <v>0</v>
      </c>
      <c r="G8" s="8"/>
      <c r="H8" s="8">
        <f t="shared" si="1"/>
        <v>0</v>
      </c>
      <c r="I8" s="8">
        <v>-9</v>
      </c>
      <c r="J8" s="9">
        <f t="shared" si="2"/>
        <v>9</v>
      </c>
      <c r="L8" s="3">
        <f t="shared" si="3"/>
        <v>-9</v>
      </c>
      <c r="M8" s="3">
        <f t="shared" si="4"/>
        <v>9</v>
      </c>
      <c r="N8" s="3">
        <f t="shared" si="5"/>
        <v>9</v>
      </c>
      <c r="O8" s="3">
        <f t="shared" si="6"/>
        <v>-9</v>
      </c>
      <c r="P8">
        <f t="shared" si="7"/>
        <v>10</v>
      </c>
      <c r="Q8">
        <f t="shared" si="10"/>
        <v>68</v>
      </c>
      <c r="R8">
        <f t="shared" si="8"/>
        <v>14</v>
      </c>
      <c r="S8">
        <f t="shared" si="8"/>
        <v>-24</v>
      </c>
      <c r="T8">
        <f t="shared" si="8"/>
        <v>-58</v>
      </c>
    </row>
    <row r="9" spans="3:20" ht="12.75">
      <c r="C9" s="7">
        <v>2</v>
      </c>
      <c r="D9" s="8">
        <f t="shared" si="9"/>
        <v>12</v>
      </c>
      <c r="E9" s="8"/>
      <c r="F9" s="8">
        <f t="shared" si="0"/>
        <v>0</v>
      </c>
      <c r="G9" s="8">
        <v>22</v>
      </c>
      <c r="H9" s="8">
        <f t="shared" si="1"/>
        <v>-22</v>
      </c>
      <c r="I9" s="8"/>
      <c r="J9" s="9">
        <f t="shared" si="2"/>
        <v>0</v>
      </c>
      <c r="L9" s="3">
        <f t="shared" si="3"/>
        <v>22</v>
      </c>
      <c r="M9" s="3">
        <f t="shared" si="4"/>
        <v>22</v>
      </c>
      <c r="N9" s="3">
        <f t="shared" si="5"/>
        <v>-22</v>
      </c>
      <c r="O9" s="3">
        <f t="shared" si="6"/>
        <v>-22</v>
      </c>
      <c r="P9">
        <f t="shared" si="7"/>
        <v>12</v>
      </c>
      <c r="Q9">
        <f t="shared" si="10"/>
        <v>90</v>
      </c>
      <c r="R9">
        <f t="shared" si="8"/>
        <v>36</v>
      </c>
      <c r="S9">
        <f t="shared" si="8"/>
        <v>-46</v>
      </c>
      <c r="T9">
        <f t="shared" si="8"/>
        <v>-80</v>
      </c>
    </row>
    <row r="10" spans="3:20" ht="12.75">
      <c r="C10" s="7">
        <v>2</v>
      </c>
      <c r="D10" s="8">
        <f t="shared" si="9"/>
        <v>14</v>
      </c>
      <c r="E10" s="8">
        <v>7</v>
      </c>
      <c r="F10" s="8">
        <f t="shared" si="0"/>
        <v>-7</v>
      </c>
      <c r="G10" s="8"/>
      <c r="H10" s="8">
        <f t="shared" si="1"/>
        <v>0</v>
      </c>
      <c r="I10" s="8"/>
      <c r="J10" s="9">
        <f t="shared" si="2"/>
        <v>0</v>
      </c>
      <c r="L10" s="3">
        <f t="shared" si="3"/>
        <v>7</v>
      </c>
      <c r="M10" s="3">
        <f t="shared" si="4"/>
        <v>-7</v>
      </c>
      <c r="N10" s="3">
        <f t="shared" si="5"/>
        <v>7</v>
      </c>
      <c r="O10" s="3">
        <f t="shared" si="6"/>
        <v>-7</v>
      </c>
      <c r="P10">
        <f t="shared" si="7"/>
        <v>14</v>
      </c>
      <c r="Q10">
        <f t="shared" si="10"/>
        <v>97</v>
      </c>
      <c r="R10">
        <f t="shared" si="8"/>
        <v>29</v>
      </c>
      <c r="S10">
        <f t="shared" si="8"/>
        <v>-39</v>
      </c>
      <c r="T10">
        <f t="shared" si="8"/>
        <v>-87</v>
      </c>
    </row>
    <row r="11" spans="3:20" ht="12.75">
      <c r="C11" s="7">
        <v>2</v>
      </c>
      <c r="D11" s="8">
        <f t="shared" si="9"/>
        <v>16</v>
      </c>
      <c r="E11" s="8"/>
      <c r="F11" s="8">
        <f t="shared" si="0"/>
        <v>0</v>
      </c>
      <c r="G11" s="8">
        <v>-10</v>
      </c>
      <c r="H11" s="8">
        <f t="shared" si="1"/>
        <v>10</v>
      </c>
      <c r="I11" s="8"/>
      <c r="J11" s="9">
        <f t="shared" si="2"/>
        <v>0</v>
      </c>
      <c r="L11" s="3">
        <f t="shared" si="3"/>
        <v>-10</v>
      </c>
      <c r="M11" s="3">
        <f t="shared" si="4"/>
        <v>-10</v>
      </c>
      <c r="N11" s="3">
        <f t="shared" si="5"/>
        <v>10</v>
      </c>
      <c r="O11" s="3">
        <f t="shared" si="6"/>
        <v>10</v>
      </c>
      <c r="P11">
        <f t="shared" si="7"/>
        <v>16</v>
      </c>
      <c r="Q11">
        <f t="shared" si="10"/>
        <v>87</v>
      </c>
      <c r="R11">
        <f t="shared" si="8"/>
        <v>19</v>
      </c>
      <c r="S11">
        <f t="shared" si="8"/>
        <v>-29</v>
      </c>
      <c r="T11">
        <f t="shared" si="8"/>
        <v>-77</v>
      </c>
    </row>
    <row r="12" spans="3:20" ht="12.75">
      <c r="C12" s="7">
        <v>2</v>
      </c>
      <c r="D12" s="8">
        <f t="shared" si="9"/>
        <v>18</v>
      </c>
      <c r="E12" s="8"/>
      <c r="F12" s="8">
        <f t="shared" si="0"/>
        <v>0</v>
      </c>
      <c r="G12" s="8"/>
      <c r="H12" s="8">
        <f t="shared" si="1"/>
        <v>0</v>
      </c>
      <c r="I12" s="8">
        <v>-5</v>
      </c>
      <c r="J12" s="9">
        <f t="shared" si="2"/>
        <v>5</v>
      </c>
      <c r="L12" s="3">
        <f t="shared" si="3"/>
        <v>-5</v>
      </c>
      <c r="M12" s="3">
        <f t="shared" si="4"/>
        <v>5</v>
      </c>
      <c r="N12" s="3">
        <f t="shared" si="5"/>
        <v>5</v>
      </c>
      <c r="O12" s="3">
        <f t="shared" si="6"/>
        <v>-5</v>
      </c>
      <c r="P12">
        <f t="shared" si="7"/>
        <v>18</v>
      </c>
      <c r="Q12">
        <f t="shared" si="10"/>
        <v>82</v>
      </c>
      <c r="R12">
        <f t="shared" si="8"/>
        <v>24</v>
      </c>
      <c r="S12">
        <f t="shared" si="8"/>
        <v>-24</v>
      </c>
      <c r="T12">
        <f t="shared" si="8"/>
        <v>-82</v>
      </c>
    </row>
    <row r="13" spans="3:20" ht="12.75">
      <c r="C13" s="7">
        <v>1</v>
      </c>
      <c r="D13" s="8">
        <f t="shared" si="9"/>
        <v>19</v>
      </c>
      <c r="E13" s="8"/>
      <c r="F13" s="8">
        <f t="shared" si="0"/>
        <v>0</v>
      </c>
      <c r="G13" s="8">
        <v>-16</v>
      </c>
      <c r="H13" s="8">
        <f t="shared" si="1"/>
        <v>16</v>
      </c>
      <c r="I13" s="8"/>
      <c r="J13" s="9">
        <f t="shared" si="2"/>
        <v>0</v>
      </c>
      <c r="L13" s="3">
        <f t="shared" si="3"/>
        <v>-16</v>
      </c>
      <c r="M13" s="3">
        <f t="shared" si="4"/>
        <v>-16</v>
      </c>
      <c r="N13" s="3">
        <f t="shared" si="5"/>
        <v>16</v>
      </c>
      <c r="O13" s="3">
        <f t="shared" si="6"/>
        <v>16</v>
      </c>
      <c r="P13">
        <f t="shared" si="7"/>
        <v>19</v>
      </c>
      <c r="Q13">
        <f t="shared" si="10"/>
        <v>66</v>
      </c>
      <c r="R13">
        <f t="shared" si="8"/>
        <v>8</v>
      </c>
      <c r="S13">
        <f t="shared" si="8"/>
        <v>-8</v>
      </c>
      <c r="T13">
        <f t="shared" si="8"/>
        <v>-66</v>
      </c>
    </row>
    <row r="14" spans="3:20" ht="12.75">
      <c r="C14" s="7">
        <v>1</v>
      </c>
      <c r="D14" s="8">
        <f t="shared" si="9"/>
        <v>20</v>
      </c>
      <c r="E14" s="8">
        <v>-3</v>
      </c>
      <c r="F14" s="8">
        <f t="shared" si="0"/>
        <v>3</v>
      </c>
      <c r="G14" s="8"/>
      <c r="H14" s="8">
        <f t="shared" si="1"/>
        <v>0</v>
      </c>
      <c r="I14" s="8"/>
      <c r="J14" s="9">
        <f t="shared" si="2"/>
        <v>0</v>
      </c>
      <c r="L14" s="3">
        <f t="shared" si="3"/>
        <v>-3</v>
      </c>
      <c r="M14" s="3">
        <f t="shared" si="4"/>
        <v>3</v>
      </c>
      <c r="N14" s="3">
        <f t="shared" si="5"/>
        <v>-3</v>
      </c>
      <c r="O14" s="3">
        <f t="shared" si="6"/>
        <v>3</v>
      </c>
      <c r="P14">
        <f t="shared" si="7"/>
        <v>20</v>
      </c>
      <c r="Q14">
        <f t="shared" si="10"/>
        <v>63</v>
      </c>
      <c r="R14">
        <f t="shared" si="8"/>
        <v>11</v>
      </c>
      <c r="S14">
        <f t="shared" si="8"/>
        <v>-11</v>
      </c>
      <c r="T14">
        <f t="shared" si="8"/>
        <v>-63</v>
      </c>
    </row>
    <row r="15" spans="3:20" ht="12.75">
      <c r="C15" s="10">
        <v>1</v>
      </c>
      <c r="D15" s="11">
        <f t="shared" si="9"/>
        <v>21</v>
      </c>
      <c r="E15" s="11"/>
      <c r="F15" s="11">
        <f t="shared" si="0"/>
        <v>0</v>
      </c>
      <c r="G15" s="11"/>
      <c r="H15" s="11">
        <f t="shared" si="1"/>
        <v>0</v>
      </c>
      <c r="I15" s="11">
        <v>9</v>
      </c>
      <c r="J15" s="12">
        <f>IF(I15="","",-I15)</f>
        <v>-9</v>
      </c>
      <c r="L15" s="3">
        <f t="shared" si="3"/>
        <v>9</v>
      </c>
      <c r="M15" s="3">
        <f t="shared" si="4"/>
        <v>-9</v>
      </c>
      <c r="N15" s="3">
        <f t="shared" si="5"/>
        <v>-9</v>
      </c>
      <c r="O15" s="3">
        <f t="shared" si="6"/>
        <v>9</v>
      </c>
      <c r="P15">
        <f t="shared" si="7"/>
        <v>21</v>
      </c>
      <c r="Q15">
        <f t="shared" si="10"/>
        <v>72</v>
      </c>
      <c r="R15">
        <f t="shared" si="8"/>
        <v>2</v>
      </c>
      <c r="S15">
        <f t="shared" si="8"/>
        <v>-20</v>
      </c>
      <c r="T15">
        <f t="shared" si="8"/>
        <v>-54</v>
      </c>
    </row>
    <row r="18" spans="1:4" ht="12.75">
      <c r="A18" s="2" t="s">
        <v>37</v>
      </c>
      <c r="C18" s="1" t="s">
        <v>8</v>
      </c>
      <c r="D18" s="1"/>
    </row>
    <row r="20" spans="1:20" ht="12.75">
      <c r="A20" s="3"/>
      <c r="B20" s="3"/>
      <c r="C20" s="4" t="s">
        <v>7</v>
      </c>
      <c r="D20" s="5" t="s">
        <v>24</v>
      </c>
      <c r="E20" s="5" t="s">
        <v>1</v>
      </c>
      <c r="F20" s="5" t="s">
        <v>2</v>
      </c>
      <c r="G20" s="5" t="s">
        <v>3</v>
      </c>
      <c r="H20" s="5" t="s">
        <v>4</v>
      </c>
      <c r="I20" s="5" t="s">
        <v>5</v>
      </c>
      <c r="J20" s="6" t="s">
        <v>6</v>
      </c>
      <c r="K20" s="3"/>
      <c r="L20" s="3" t="s">
        <v>9</v>
      </c>
      <c r="M20" s="3" t="s">
        <v>11</v>
      </c>
      <c r="N20" s="3" t="s">
        <v>10</v>
      </c>
      <c r="O20" s="3" t="s">
        <v>12</v>
      </c>
      <c r="Q20" s="3" t="s">
        <v>9</v>
      </c>
      <c r="R20" s="3" t="s">
        <v>11</v>
      </c>
      <c r="S20" s="3" t="s">
        <v>10</v>
      </c>
      <c r="T20" s="3" t="s">
        <v>12</v>
      </c>
    </row>
    <row r="21" spans="3:20" ht="12.75">
      <c r="C21" s="7">
        <v>1</v>
      </c>
      <c r="D21" s="8">
        <f>C21</f>
        <v>1</v>
      </c>
      <c r="E21" s="8">
        <v>10</v>
      </c>
      <c r="F21" s="8">
        <f aca="true" t="shared" si="11" ref="F21:F41">0-E21</f>
        <v>-10</v>
      </c>
      <c r="G21" s="8"/>
      <c r="H21" s="8">
        <f aca="true" t="shared" si="12" ref="H21:H41">0-G21</f>
        <v>0</v>
      </c>
      <c r="I21" s="8"/>
      <c r="J21" s="9">
        <f aca="true" t="shared" si="13" ref="J21:J41">0-I21</f>
        <v>0</v>
      </c>
      <c r="L21" s="3">
        <f>E21+G21+I21</f>
        <v>10</v>
      </c>
      <c r="M21" s="3">
        <f>F21+G21+J21</f>
        <v>-10</v>
      </c>
      <c r="N21" s="3">
        <f>E21+H21+J21</f>
        <v>10</v>
      </c>
      <c r="O21" s="3">
        <f>F21+H21+I21</f>
        <v>-10</v>
      </c>
      <c r="P21">
        <f>D21</f>
        <v>1</v>
      </c>
      <c r="Q21">
        <f>L21</f>
        <v>10</v>
      </c>
      <c r="R21">
        <f>M21</f>
        <v>-10</v>
      </c>
      <c r="S21">
        <f>N21</f>
        <v>10</v>
      </c>
      <c r="T21">
        <f>O21</f>
        <v>-10</v>
      </c>
    </row>
    <row r="22" spans="3:20" ht="12.75">
      <c r="C22" s="7">
        <v>1</v>
      </c>
      <c r="D22" s="8">
        <f>D21+C22</f>
        <v>2</v>
      </c>
      <c r="E22" s="8"/>
      <c r="F22" s="8">
        <f t="shared" si="11"/>
        <v>0</v>
      </c>
      <c r="G22" s="8"/>
      <c r="H22" s="8">
        <f t="shared" si="12"/>
        <v>0</v>
      </c>
      <c r="I22" s="8">
        <v>-22</v>
      </c>
      <c r="J22" s="9">
        <f t="shared" si="13"/>
        <v>22</v>
      </c>
      <c r="L22" s="3">
        <f aca="true" t="shared" si="14" ref="L22:L32">E22+G22+I22</f>
        <v>-22</v>
      </c>
      <c r="M22" s="3">
        <f aca="true" t="shared" si="15" ref="M22:M32">F22+G22+J22</f>
        <v>22</v>
      </c>
      <c r="N22" s="3">
        <f aca="true" t="shared" si="16" ref="N22:N32">E22+H22+J22</f>
        <v>22</v>
      </c>
      <c r="O22" s="3">
        <f aca="true" t="shared" si="17" ref="O22:O32">F22+H22+I22</f>
        <v>-22</v>
      </c>
      <c r="P22">
        <f aca="true" t="shared" si="18" ref="P22:P41">D22</f>
        <v>2</v>
      </c>
      <c r="Q22">
        <f>Q21+L22</f>
        <v>-12</v>
      </c>
      <c r="R22">
        <f>R21+M22</f>
        <v>12</v>
      </c>
      <c r="S22">
        <f>S21+N22</f>
        <v>32</v>
      </c>
      <c r="T22">
        <f>T21+O22</f>
        <v>-32</v>
      </c>
    </row>
    <row r="23" spans="3:20" ht="12.75">
      <c r="C23" s="7">
        <v>1</v>
      </c>
      <c r="D23" s="8">
        <f aca="true" t="shared" si="19" ref="D23:D41">D22+C23</f>
        <v>3</v>
      </c>
      <c r="E23" s="8"/>
      <c r="F23" s="8">
        <f t="shared" si="11"/>
        <v>0</v>
      </c>
      <c r="G23" s="8">
        <v>-5</v>
      </c>
      <c r="H23" s="8">
        <f t="shared" si="12"/>
        <v>5</v>
      </c>
      <c r="I23" s="8"/>
      <c r="J23" s="9">
        <f t="shared" si="13"/>
        <v>0</v>
      </c>
      <c r="L23" s="3">
        <f t="shared" si="14"/>
        <v>-5</v>
      </c>
      <c r="M23" s="3">
        <f t="shared" si="15"/>
        <v>-5</v>
      </c>
      <c r="N23" s="3">
        <f t="shared" si="16"/>
        <v>5</v>
      </c>
      <c r="O23" s="3">
        <f t="shared" si="17"/>
        <v>5</v>
      </c>
      <c r="P23">
        <f t="shared" si="18"/>
        <v>3</v>
      </c>
      <c r="Q23">
        <f aca="true" t="shared" si="20" ref="Q23:Q41">Q22+L23</f>
        <v>-17</v>
      </c>
      <c r="R23">
        <f aca="true" t="shared" si="21" ref="R23:R41">R22+M23</f>
        <v>7</v>
      </c>
      <c r="S23">
        <f aca="true" t="shared" si="22" ref="S23:S41">S22+N23</f>
        <v>37</v>
      </c>
      <c r="T23">
        <f aca="true" t="shared" si="23" ref="T23:T41">T22+O23</f>
        <v>-27</v>
      </c>
    </row>
    <row r="24" spans="3:20" ht="12.75">
      <c r="C24" s="7">
        <v>1</v>
      </c>
      <c r="D24" s="8">
        <f t="shared" si="19"/>
        <v>4</v>
      </c>
      <c r="E24" s="8">
        <v>17</v>
      </c>
      <c r="F24" s="8">
        <f t="shared" si="11"/>
        <v>-17</v>
      </c>
      <c r="G24" s="8"/>
      <c r="H24" s="8">
        <f t="shared" si="12"/>
        <v>0</v>
      </c>
      <c r="I24" s="8"/>
      <c r="J24" s="9">
        <f t="shared" si="13"/>
        <v>0</v>
      </c>
      <c r="L24" s="3">
        <f t="shared" si="14"/>
        <v>17</v>
      </c>
      <c r="M24" s="3">
        <f t="shared" si="15"/>
        <v>-17</v>
      </c>
      <c r="N24" s="3">
        <f t="shared" si="16"/>
        <v>17</v>
      </c>
      <c r="O24" s="3">
        <f t="shared" si="17"/>
        <v>-17</v>
      </c>
      <c r="P24">
        <f t="shared" si="18"/>
        <v>4</v>
      </c>
      <c r="Q24">
        <f t="shared" si="20"/>
        <v>0</v>
      </c>
      <c r="R24">
        <f t="shared" si="21"/>
        <v>-10</v>
      </c>
      <c r="S24">
        <f t="shared" si="22"/>
        <v>54</v>
      </c>
      <c r="T24">
        <f t="shared" si="23"/>
        <v>-44</v>
      </c>
    </row>
    <row r="25" spans="3:20" ht="12.75">
      <c r="C25" s="7">
        <v>1</v>
      </c>
      <c r="D25" s="8">
        <f t="shared" si="19"/>
        <v>5</v>
      </c>
      <c r="E25" s="8"/>
      <c r="F25" s="8">
        <f t="shared" si="11"/>
        <v>0</v>
      </c>
      <c r="G25" s="8"/>
      <c r="H25" s="8">
        <f t="shared" si="12"/>
        <v>0</v>
      </c>
      <c r="I25" s="8">
        <v>10</v>
      </c>
      <c r="J25" s="9">
        <f t="shared" si="13"/>
        <v>-10</v>
      </c>
      <c r="L25" s="3">
        <f t="shared" si="14"/>
        <v>10</v>
      </c>
      <c r="M25" s="3">
        <f t="shared" si="15"/>
        <v>-10</v>
      </c>
      <c r="N25" s="3">
        <f t="shared" si="16"/>
        <v>-10</v>
      </c>
      <c r="O25" s="3">
        <f t="shared" si="17"/>
        <v>10</v>
      </c>
      <c r="P25">
        <f t="shared" si="18"/>
        <v>5</v>
      </c>
      <c r="Q25">
        <f t="shared" si="20"/>
        <v>10</v>
      </c>
      <c r="R25">
        <f t="shared" si="21"/>
        <v>-20</v>
      </c>
      <c r="S25">
        <f t="shared" si="22"/>
        <v>44</v>
      </c>
      <c r="T25">
        <f t="shared" si="23"/>
        <v>-34</v>
      </c>
    </row>
    <row r="26" spans="3:20" ht="12.75">
      <c r="C26" s="7">
        <v>1</v>
      </c>
      <c r="D26" s="8">
        <f t="shared" si="19"/>
        <v>6</v>
      </c>
      <c r="E26" s="8"/>
      <c r="F26" s="8">
        <f t="shared" si="11"/>
        <v>0</v>
      </c>
      <c r="G26" s="8">
        <v>10</v>
      </c>
      <c r="H26" s="8">
        <f t="shared" si="12"/>
        <v>-10</v>
      </c>
      <c r="I26" s="8"/>
      <c r="J26" s="9">
        <f t="shared" si="13"/>
        <v>0</v>
      </c>
      <c r="L26" s="3">
        <f t="shared" si="14"/>
        <v>10</v>
      </c>
      <c r="M26" s="3">
        <f t="shared" si="15"/>
        <v>10</v>
      </c>
      <c r="N26" s="3">
        <f t="shared" si="16"/>
        <v>-10</v>
      </c>
      <c r="O26" s="3">
        <f t="shared" si="17"/>
        <v>-10</v>
      </c>
      <c r="P26">
        <f t="shared" si="18"/>
        <v>6</v>
      </c>
      <c r="Q26">
        <f t="shared" si="20"/>
        <v>20</v>
      </c>
      <c r="R26">
        <f t="shared" si="21"/>
        <v>-10</v>
      </c>
      <c r="S26">
        <f t="shared" si="22"/>
        <v>34</v>
      </c>
      <c r="T26">
        <f t="shared" si="23"/>
        <v>-44</v>
      </c>
    </row>
    <row r="27" spans="3:20" ht="12.75">
      <c r="C27" s="7">
        <v>1</v>
      </c>
      <c r="D27" s="8">
        <f t="shared" si="19"/>
        <v>7</v>
      </c>
      <c r="E27" s="8"/>
      <c r="F27" s="8">
        <f t="shared" si="11"/>
        <v>0</v>
      </c>
      <c r="G27" s="8"/>
      <c r="H27" s="8">
        <f t="shared" si="12"/>
        <v>0</v>
      </c>
      <c r="I27" s="8">
        <v>-13</v>
      </c>
      <c r="J27" s="9">
        <f t="shared" si="13"/>
        <v>13</v>
      </c>
      <c r="L27" s="3">
        <f t="shared" si="14"/>
        <v>-13</v>
      </c>
      <c r="M27" s="3">
        <f t="shared" si="15"/>
        <v>13</v>
      </c>
      <c r="N27" s="3">
        <f t="shared" si="16"/>
        <v>13</v>
      </c>
      <c r="O27" s="3">
        <f t="shared" si="17"/>
        <v>-13</v>
      </c>
      <c r="P27">
        <f t="shared" si="18"/>
        <v>7</v>
      </c>
      <c r="Q27">
        <f t="shared" si="20"/>
        <v>7</v>
      </c>
      <c r="R27">
        <f t="shared" si="21"/>
        <v>3</v>
      </c>
      <c r="S27">
        <f t="shared" si="22"/>
        <v>47</v>
      </c>
      <c r="T27">
        <f t="shared" si="23"/>
        <v>-57</v>
      </c>
    </row>
    <row r="28" spans="3:20" ht="12.75">
      <c r="C28" s="7">
        <v>1</v>
      </c>
      <c r="D28" s="8">
        <f t="shared" si="19"/>
        <v>8</v>
      </c>
      <c r="E28" s="8">
        <v>-11</v>
      </c>
      <c r="F28" s="8">
        <f t="shared" si="11"/>
        <v>11</v>
      </c>
      <c r="G28" s="8"/>
      <c r="H28" s="8">
        <f t="shared" si="12"/>
        <v>0</v>
      </c>
      <c r="I28" s="8"/>
      <c r="J28" s="9">
        <f t="shared" si="13"/>
        <v>0</v>
      </c>
      <c r="L28" s="3">
        <f t="shared" si="14"/>
        <v>-11</v>
      </c>
      <c r="M28" s="3">
        <f t="shared" si="15"/>
        <v>11</v>
      </c>
      <c r="N28" s="3">
        <f t="shared" si="16"/>
        <v>-11</v>
      </c>
      <c r="O28" s="3">
        <f t="shared" si="17"/>
        <v>11</v>
      </c>
      <c r="P28">
        <f t="shared" si="18"/>
        <v>8</v>
      </c>
      <c r="Q28">
        <f t="shared" si="20"/>
        <v>-4</v>
      </c>
      <c r="R28">
        <f t="shared" si="21"/>
        <v>14</v>
      </c>
      <c r="S28">
        <f t="shared" si="22"/>
        <v>36</v>
      </c>
      <c r="T28">
        <f t="shared" si="23"/>
        <v>-46</v>
      </c>
    </row>
    <row r="29" spans="3:20" ht="12.75">
      <c r="C29" s="7">
        <v>1</v>
      </c>
      <c r="D29" s="8">
        <f t="shared" si="19"/>
        <v>9</v>
      </c>
      <c r="E29" s="8"/>
      <c r="F29" s="8">
        <f t="shared" si="11"/>
        <v>0</v>
      </c>
      <c r="G29" s="8">
        <v>-1</v>
      </c>
      <c r="H29" s="8">
        <f t="shared" si="12"/>
        <v>1</v>
      </c>
      <c r="I29" s="8"/>
      <c r="J29" s="9">
        <f t="shared" si="13"/>
        <v>0</v>
      </c>
      <c r="L29" s="3">
        <f t="shared" si="14"/>
        <v>-1</v>
      </c>
      <c r="M29" s="3">
        <f t="shared" si="15"/>
        <v>-1</v>
      </c>
      <c r="N29" s="3">
        <f t="shared" si="16"/>
        <v>1</v>
      </c>
      <c r="O29" s="3">
        <f t="shared" si="17"/>
        <v>1</v>
      </c>
      <c r="P29">
        <f t="shared" si="18"/>
        <v>9</v>
      </c>
      <c r="Q29">
        <f t="shared" si="20"/>
        <v>-5</v>
      </c>
      <c r="R29">
        <f t="shared" si="21"/>
        <v>13</v>
      </c>
      <c r="S29">
        <f t="shared" si="22"/>
        <v>37</v>
      </c>
      <c r="T29">
        <f t="shared" si="23"/>
        <v>-45</v>
      </c>
    </row>
    <row r="30" spans="3:20" ht="12.75">
      <c r="C30" s="7">
        <v>1</v>
      </c>
      <c r="D30" s="8">
        <f t="shared" si="19"/>
        <v>10</v>
      </c>
      <c r="E30" s="8"/>
      <c r="F30" s="8">
        <f t="shared" si="11"/>
        <v>0</v>
      </c>
      <c r="G30" s="8"/>
      <c r="H30" s="8">
        <f t="shared" si="12"/>
        <v>0</v>
      </c>
      <c r="I30" s="8">
        <v>-9</v>
      </c>
      <c r="J30" s="9">
        <f t="shared" si="13"/>
        <v>9</v>
      </c>
      <c r="L30" s="3">
        <f t="shared" si="14"/>
        <v>-9</v>
      </c>
      <c r="M30" s="3">
        <f t="shared" si="15"/>
        <v>9</v>
      </c>
      <c r="N30" s="3">
        <f t="shared" si="16"/>
        <v>9</v>
      </c>
      <c r="O30" s="3">
        <f t="shared" si="17"/>
        <v>-9</v>
      </c>
      <c r="P30">
        <f t="shared" si="18"/>
        <v>10</v>
      </c>
      <c r="Q30">
        <f t="shared" si="20"/>
        <v>-14</v>
      </c>
      <c r="R30">
        <f t="shared" si="21"/>
        <v>22</v>
      </c>
      <c r="S30">
        <f t="shared" si="22"/>
        <v>46</v>
      </c>
      <c r="T30">
        <f t="shared" si="23"/>
        <v>-54</v>
      </c>
    </row>
    <row r="31" spans="3:20" ht="12.75">
      <c r="C31" s="7">
        <v>1</v>
      </c>
      <c r="D31" s="8">
        <f t="shared" si="19"/>
        <v>11</v>
      </c>
      <c r="E31" s="8">
        <v>7</v>
      </c>
      <c r="F31" s="8">
        <f t="shared" si="11"/>
        <v>-7</v>
      </c>
      <c r="G31" s="8"/>
      <c r="H31" s="8">
        <f t="shared" si="12"/>
        <v>0</v>
      </c>
      <c r="I31" s="8"/>
      <c r="J31" s="9">
        <f t="shared" si="13"/>
        <v>0</v>
      </c>
      <c r="L31" s="3">
        <f t="shared" si="14"/>
        <v>7</v>
      </c>
      <c r="M31" s="3">
        <f t="shared" si="15"/>
        <v>-7</v>
      </c>
      <c r="N31" s="3">
        <f t="shared" si="16"/>
        <v>7</v>
      </c>
      <c r="O31" s="3">
        <f t="shared" si="17"/>
        <v>-7</v>
      </c>
      <c r="P31">
        <f t="shared" si="18"/>
        <v>11</v>
      </c>
      <c r="Q31">
        <f t="shared" si="20"/>
        <v>-7</v>
      </c>
      <c r="R31">
        <f t="shared" si="21"/>
        <v>15</v>
      </c>
      <c r="S31">
        <f t="shared" si="22"/>
        <v>53</v>
      </c>
      <c r="T31">
        <f t="shared" si="23"/>
        <v>-61</v>
      </c>
    </row>
    <row r="32" spans="3:20" ht="12.75">
      <c r="C32" s="7">
        <v>1</v>
      </c>
      <c r="D32" s="8">
        <f t="shared" si="19"/>
        <v>12</v>
      </c>
      <c r="E32" s="8"/>
      <c r="F32" s="8">
        <f t="shared" si="11"/>
        <v>0</v>
      </c>
      <c r="G32" s="8">
        <v>-15</v>
      </c>
      <c r="H32" s="8">
        <f t="shared" si="12"/>
        <v>15</v>
      </c>
      <c r="I32" s="8"/>
      <c r="J32" s="9">
        <f t="shared" si="13"/>
        <v>0</v>
      </c>
      <c r="L32" s="3">
        <f t="shared" si="14"/>
        <v>-15</v>
      </c>
      <c r="M32" s="3">
        <f t="shared" si="15"/>
        <v>-15</v>
      </c>
      <c r="N32" s="3">
        <f t="shared" si="16"/>
        <v>15</v>
      </c>
      <c r="O32" s="3">
        <f t="shared" si="17"/>
        <v>15</v>
      </c>
      <c r="P32">
        <f t="shared" si="18"/>
        <v>12</v>
      </c>
      <c r="Q32">
        <f t="shared" si="20"/>
        <v>-22</v>
      </c>
      <c r="R32">
        <f t="shared" si="21"/>
        <v>0</v>
      </c>
      <c r="S32">
        <f t="shared" si="22"/>
        <v>68</v>
      </c>
      <c r="T32">
        <f t="shared" si="23"/>
        <v>-46</v>
      </c>
    </row>
    <row r="33" spans="3:20" ht="12.75">
      <c r="C33" s="7">
        <v>1</v>
      </c>
      <c r="D33" s="8">
        <f t="shared" si="19"/>
        <v>13</v>
      </c>
      <c r="E33" s="8"/>
      <c r="F33" s="8">
        <f t="shared" si="11"/>
        <v>0</v>
      </c>
      <c r="G33" s="8"/>
      <c r="H33" s="8">
        <f t="shared" si="12"/>
        <v>0</v>
      </c>
      <c r="I33" s="8">
        <v>6</v>
      </c>
      <c r="J33" s="9">
        <f t="shared" si="13"/>
        <v>-6</v>
      </c>
      <c r="L33" s="3">
        <f aca="true" t="shared" si="24" ref="L33:L41">E33+G33+I33</f>
        <v>6</v>
      </c>
      <c r="M33" s="3">
        <f aca="true" t="shared" si="25" ref="M33:M41">F33+G33+J33</f>
        <v>-6</v>
      </c>
      <c r="N33" s="3">
        <f aca="true" t="shared" si="26" ref="N33:N41">E33+H33+J33</f>
        <v>-6</v>
      </c>
      <c r="O33" s="3">
        <f aca="true" t="shared" si="27" ref="O33:O41">F33+H33+I33</f>
        <v>6</v>
      </c>
      <c r="P33">
        <f t="shared" si="18"/>
        <v>13</v>
      </c>
      <c r="Q33">
        <f t="shared" si="20"/>
        <v>-16</v>
      </c>
      <c r="R33">
        <f t="shared" si="21"/>
        <v>-6</v>
      </c>
      <c r="S33">
        <f t="shared" si="22"/>
        <v>62</v>
      </c>
      <c r="T33">
        <f t="shared" si="23"/>
        <v>-40</v>
      </c>
    </row>
    <row r="34" spans="3:20" ht="12.75">
      <c r="C34" s="7">
        <v>1</v>
      </c>
      <c r="D34" s="8">
        <f t="shared" si="19"/>
        <v>14</v>
      </c>
      <c r="E34" s="8">
        <v>-2</v>
      </c>
      <c r="F34" s="8">
        <f t="shared" si="11"/>
        <v>2</v>
      </c>
      <c r="G34" s="8"/>
      <c r="H34" s="8">
        <f t="shared" si="12"/>
        <v>0</v>
      </c>
      <c r="I34" s="8"/>
      <c r="J34" s="9">
        <f t="shared" si="13"/>
        <v>0</v>
      </c>
      <c r="L34" s="3">
        <f t="shared" si="24"/>
        <v>-2</v>
      </c>
      <c r="M34" s="3">
        <f t="shared" si="25"/>
        <v>2</v>
      </c>
      <c r="N34" s="3">
        <f t="shared" si="26"/>
        <v>-2</v>
      </c>
      <c r="O34" s="3">
        <f t="shared" si="27"/>
        <v>2</v>
      </c>
      <c r="P34">
        <f t="shared" si="18"/>
        <v>14</v>
      </c>
      <c r="Q34">
        <f t="shared" si="20"/>
        <v>-18</v>
      </c>
      <c r="R34">
        <f t="shared" si="21"/>
        <v>-4</v>
      </c>
      <c r="S34">
        <f t="shared" si="22"/>
        <v>60</v>
      </c>
      <c r="T34">
        <f t="shared" si="23"/>
        <v>-38</v>
      </c>
    </row>
    <row r="35" spans="3:20" ht="12.75">
      <c r="C35" s="7">
        <v>1</v>
      </c>
      <c r="D35" s="8">
        <f t="shared" si="19"/>
        <v>15</v>
      </c>
      <c r="E35" s="8"/>
      <c r="F35" s="8">
        <f t="shared" si="11"/>
        <v>0</v>
      </c>
      <c r="G35" s="8">
        <v>19</v>
      </c>
      <c r="H35" s="8">
        <f t="shared" si="12"/>
        <v>-19</v>
      </c>
      <c r="I35" s="8"/>
      <c r="J35" s="9">
        <f t="shared" si="13"/>
        <v>0</v>
      </c>
      <c r="L35" s="3">
        <f t="shared" si="24"/>
        <v>19</v>
      </c>
      <c r="M35" s="3">
        <f t="shared" si="25"/>
        <v>19</v>
      </c>
      <c r="N35" s="3">
        <f t="shared" si="26"/>
        <v>-19</v>
      </c>
      <c r="O35" s="3">
        <f t="shared" si="27"/>
        <v>-19</v>
      </c>
      <c r="P35">
        <f t="shared" si="18"/>
        <v>15</v>
      </c>
      <c r="Q35">
        <f t="shared" si="20"/>
        <v>1</v>
      </c>
      <c r="R35">
        <f t="shared" si="21"/>
        <v>15</v>
      </c>
      <c r="S35">
        <f t="shared" si="22"/>
        <v>41</v>
      </c>
      <c r="T35">
        <f t="shared" si="23"/>
        <v>-57</v>
      </c>
    </row>
    <row r="36" spans="3:20" ht="12.75">
      <c r="C36" s="7">
        <v>1</v>
      </c>
      <c r="D36" s="8">
        <f t="shared" si="19"/>
        <v>16</v>
      </c>
      <c r="E36" s="8"/>
      <c r="F36" s="8">
        <f t="shared" si="11"/>
        <v>0</v>
      </c>
      <c r="G36" s="8"/>
      <c r="H36" s="8">
        <f t="shared" si="12"/>
        <v>0</v>
      </c>
      <c r="I36" s="8">
        <v>8</v>
      </c>
      <c r="J36" s="9">
        <f t="shared" si="13"/>
        <v>-8</v>
      </c>
      <c r="L36" s="3">
        <f t="shared" si="24"/>
        <v>8</v>
      </c>
      <c r="M36" s="3">
        <f t="shared" si="25"/>
        <v>-8</v>
      </c>
      <c r="N36" s="3">
        <f t="shared" si="26"/>
        <v>-8</v>
      </c>
      <c r="O36" s="3">
        <f t="shared" si="27"/>
        <v>8</v>
      </c>
      <c r="P36">
        <f t="shared" si="18"/>
        <v>16</v>
      </c>
      <c r="Q36">
        <f t="shared" si="20"/>
        <v>9</v>
      </c>
      <c r="R36">
        <f t="shared" si="21"/>
        <v>7</v>
      </c>
      <c r="S36">
        <f t="shared" si="22"/>
        <v>33</v>
      </c>
      <c r="T36">
        <f t="shared" si="23"/>
        <v>-49</v>
      </c>
    </row>
    <row r="37" spans="3:20" ht="12.75">
      <c r="C37" s="7">
        <v>1</v>
      </c>
      <c r="D37" s="8">
        <f t="shared" si="19"/>
        <v>17</v>
      </c>
      <c r="E37" s="8">
        <v>-10</v>
      </c>
      <c r="F37" s="8">
        <f t="shared" si="11"/>
        <v>10</v>
      </c>
      <c r="G37" s="8"/>
      <c r="H37" s="8">
        <f t="shared" si="12"/>
        <v>0</v>
      </c>
      <c r="I37" s="8"/>
      <c r="J37" s="9">
        <f t="shared" si="13"/>
        <v>0</v>
      </c>
      <c r="L37" s="3">
        <f t="shared" si="24"/>
        <v>-10</v>
      </c>
      <c r="M37" s="3">
        <f t="shared" si="25"/>
        <v>10</v>
      </c>
      <c r="N37" s="3">
        <f t="shared" si="26"/>
        <v>-10</v>
      </c>
      <c r="O37" s="3">
        <f t="shared" si="27"/>
        <v>10</v>
      </c>
      <c r="P37">
        <f t="shared" si="18"/>
        <v>17</v>
      </c>
      <c r="Q37">
        <f t="shared" si="20"/>
        <v>-1</v>
      </c>
      <c r="R37">
        <f t="shared" si="21"/>
        <v>17</v>
      </c>
      <c r="S37">
        <f t="shared" si="22"/>
        <v>23</v>
      </c>
      <c r="T37">
        <f t="shared" si="23"/>
        <v>-39</v>
      </c>
    </row>
    <row r="38" spans="3:20" ht="12.75">
      <c r="C38" s="7">
        <v>1</v>
      </c>
      <c r="D38" s="8">
        <f t="shared" si="19"/>
        <v>18</v>
      </c>
      <c r="E38" s="8"/>
      <c r="F38" s="8">
        <f t="shared" si="11"/>
        <v>0</v>
      </c>
      <c r="G38" s="8">
        <v>4</v>
      </c>
      <c r="H38" s="8">
        <f t="shared" si="12"/>
        <v>-4</v>
      </c>
      <c r="I38" s="8"/>
      <c r="J38" s="9">
        <f t="shared" si="13"/>
        <v>0</v>
      </c>
      <c r="L38" s="3">
        <f t="shared" si="24"/>
        <v>4</v>
      </c>
      <c r="M38" s="3">
        <f t="shared" si="25"/>
        <v>4</v>
      </c>
      <c r="N38" s="3">
        <f t="shared" si="26"/>
        <v>-4</v>
      </c>
      <c r="O38" s="3">
        <f t="shared" si="27"/>
        <v>-4</v>
      </c>
      <c r="P38">
        <f t="shared" si="18"/>
        <v>18</v>
      </c>
      <c r="Q38">
        <f t="shared" si="20"/>
        <v>3</v>
      </c>
      <c r="R38">
        <f t="shared" si="21"/>
        <v>21</v>
      </c>
      <c r="S38">
        <f t="shared" si="22"/>
        <v>19</v>
      </c>
      <c r="T38">
        <f t="shared" si="23"/>
        <v>-43</v>
      </c>
    </row>
    <row r="39" spans="3:20" ht="12.75">
      <c r="C39" s="7">
        <v>1</v>
      </c>
      <c r="D39" s="8">
        <f t="shared" si="19"/>
        <v>19</v>
      </c>
      <c r="E39" s="8"/>
      <c r="F39" s="8">
        <f t="shared" si="11"/>
        <v>0</v>
      </c>
      <c r="G39" s="8"/>
      <c r="H39" s="8">
        <f t="shared" si="12"/>
        <v>0</v>
      </c>
      <c r="I39" s="8">
        <v>-5</v>
      </c>
      <c r="J39" s="9">
        <f t="shared" si="13"/>
        <v>5</v>
      </c>
      <c r="L39" s="3">
        <f t="shared" si="24"/>
        <v>-5</v>
      </c>
      <c r="M39" s="3">
        <f t="shared" si="25"/>
        <v>5</v>
      </c>
      <c r="N39" s="3">
        <f t="shared" si="26"/>
        <v>5</v>
      </c>
      <c r="O39" s="3">
        <f t="shared" si="27"/>
        <v>-5</v>
      </c>
      <c r="P39">
        <f t="shared" si="18"/>
        <v>19</v>
      </c>
      <c r="Q39">
        <f t="shared" si="20"/>
        <v>-2</v>
      </c>
      <c r="R39">
        <f t="shared" si="21"/>
        <v>26</v>
      </c>
      <c r="S39">
        <f t="shared" si="22"/>
        <v>24</v>
      </c>
      <c r="T39">
        <f t="shared" si="23"/>
        <v>-48</v>
      </c>
    </row>
    <row r="40" spans="3:20" ht="12.75">
      <c r="C40" s="7">
        <v>1</v>
      </c>
      <c r="D40" s="8">
        <f t="shared" si="19"/>
        <v>20</v>
      </c>
      <c r="E40" s="8">
        <v>-10</v>
      </c>
      <c r="F40" s="8">
        <f t="shared" si="11"/>
        <v>10</v>
      </c>
      <c r="G40" s="8"/>
      <c r="H40" s="8">
        <f t="shared" si="12"/>
        <v>0</v>
      </c>
      <c r="I40" s="8"/>
      <c r="J40" s="9">
        <f t="shared" si="13"/>
        <v>0</v>
      </c>
      <c r="L40" s="3">
        <f t="shared" si="24"/>
        <v>-10</v>
      </c>
      <c r="M40" s="3">
        <f t="shared" si="25"/>
        <v>10</v>
      </c>
      <c r="N40" s="3">
        <f t="shared" si="26"/>
        <v>-10</v>
      </c>
      <c r="O40" s="3">
        <f t="shared" si="27"/>
        <v>10</v>
      </c>
      <c r="P40">
        <f t="shared" si="18"/>
        <v>20</v>
      </c>
      <c r="Q40">
        <f t="shared" si="20"/>
        <v>-12</v>
      </c>
      <c r="R40">
        <f t="shared" si="21"/>
        <v>36</v>
      </c>
      <c r="S40">
        <f t="shared" si="22"/>
        <v>14</v>
      </c>
      <c r="T40">
        <f t="shared" si="23"/>
        <v>-38</v>
      </c>
    </row>
    <row r="41" spans="3:20" ht="12.75">
      <c r="C41" s="10">
        <v>1</v>
      </c>
      <c r="D41" s="11">
        <f t="shared" si="19"/>
        <v>21</v>
      </c>
      <c r="E41" s="11"/>
      <c r="F41" s="11">
        <f t="shared" si="11"/>
        <v>0</v>
      </c>
      <c r="G41" s="11">
        <v>6</v>
      </c>
      <c r="H41" s="11">
        <f t="shared" si="12"/>
        <v>-6</v>
      </c>
      <c r="I41" s="11"/>
      <c r="J41" s="12">
        <f t="shared" si="13"/>
        <v>0</v>
      </c>
      <c r="L41" s="3">
        <f t="shared" si="24"/>
        <v>6</v>
      </c>
      <c r="M41" s="3">
        <f t="shared" si="25"/>
        <v>6</v>
      </c>
      <c r="N41" s="3">
        <f t="shared" si="26"/>
        <v>-6</v>
      </c>
      <c r="O41" s="3">
        <f t="shared" si="27"/>
        <v>-6</v>
      </c>
      <c r="P41">
        <f t="shared" si="18"/>
        <v>21</v>
      </c>
      <c r="Q41">
        <f t="shared" si="20"/>
        <v>-6</v>
      </c>
      <c r="R41">
        <f t="shared" si="21"/>
        <v>42</v>
      </c>
      <c r="S41">
        <f t="shared" si="22"/>
        <v>8</v>
      </c>
      <c r="T41">
        <f t="shared" si="23"/>
        <v>-44</v>
      </c>
    </row>
    <row r="44" spans="1:4" ht="12.75">
      <c r="A44" s="2" t="s">
        <v>36</v>
      </c>
      <c r="C44" s="1" t="s">
        <v>8</v>
      </c>
      <c r="D44" s="1"/>
    </row>
    <row r="46" spans="1:20" ht="12.75">
      <c r="A46" s="3"/>
      <c r="B46" s="3"/>
      <c r="C46" s="4" t="s">
        <v>7</v>
      </c>
      <c r="D46" s="5" t="s">
        <v>24</v>
      </c>
      <c r="E46" s="5" t="s">
        <v>1</v>
      </c>
      <c r="F46" s="5" t="s">
        <v>2</v>
      </c>
      <c r="G46" s="5" t="s">
        <v>3</v>
      </c>
      <c r="H46" s="5" t="s">
        <v>4</v>
      </c>
      <c r="I46" s="5" t="s">
        <v>5</v>
      </c>
      <c r="J46" s="6" t="s">
        <v>6</v>
      </c>
      <c r="K46" s="3"/>
      <c r="L46" s="3" t="s">
        <v>9</v>
      </c>
      <c r="M46" s="3" t="s">
        <v>11</v>
      </c>
      <c r="N46" s="3" t="s">
        <v>10</v>
      </c>
      <c r="O46" s="3" t="s">
        <v>12</v>
      </c>
      <c r="Q46" s="3" t="s">
        <v>9</v>
      </c>
      <c r="R46" s="3" t="s">
        <v>11</v>
      </c>
      <c r="S46" s="3" t="s">
        <v>10</v>
      </c>
      <c r="T46" s="3" t="s">
        <v>12</v>
      </c>
    </row>
    <row r="47" spans="3:20" ht="12.75">
      <c r="C47" s="7">
        <v>2</v>
      </c>
      <c r="D47" s="8">
        <f>C47</f>
        <v>2</v>
      </c>
      <c r="E47" s="8"/>
      <c r="F47" s="8">
        <f aca="true" t="shared" si="28" ref="F47:F58">0-E47</f>
        <v>0</v>
      </c>
      <c r="G47" s="8"/>
      <c r="H47" s="8">
        <f aca="true" t="shared" si="29" ref="H47:H58">0-G47</f>
        <v>0</v>
      </c>
      <c r="I47" s="8">
        <v>21</v>
      </c>
      <c r="J47" s="9">
        <f aca="true" t="shared" si="30" ref="J47:J58">0-I47</f>
        <v>-21</v>
      </c>
      <c r="L47" s="3">
        <f>E47+G47+I47</f>
        <v>21</v>
      </c>
      <c r="M47" s="3">
        <f>F47+G47+J47</f>
        <v>-21</v>
      </c>
      <c r="N47" s="3">
        <f>E47+H47+J47</f>
        <v>-21</v>
      </c>
      <c r="O47" s="3">
        <f>F47+H47+I47</f>
        <v>21</v>
      </c>
      <c r="P47">
        <f>D47</f>
        <v>2</v>
      </c>
      <c r="Q47">
        <f>L47</f>
        <v>21</v>
      </c>
      <c r="R47">
        <f>M47</f>
        <v>-21</v>
      </c>
      <c r="S47">
        <f>N47</f>
        <v>-21</v>
      </c>
      <c r="T47">
        <f>O47</f>
        <v>21</v>
      </c>
    </row>
    <row r="48" spans="3:20" ht="12.75">
      <c r="C48" s="7">
        <v>2</v>
      </c>
      <c r="D48" s="8">
        <f>D47+C48</f>
        <v>4</v>
      </c>
      <c r="E48" s="8">
        <v>16</v>
      </c>
      <c r="F48" s="8">
        <f t="shared" si="28"/>
        <v>-16</v>
      </c>
      <c r="G48" s="8"/>
      <c r="H48" s="8">
        <f t="shared" si="29"/>
        <v>0</v>
      </c>
      <c r="I48" s="8"/>
      <c r="J48" s="9">
        <f t="shared" si="30"/>
        <v>0</v>
      </c>
      <c r="L48" s="3">
        <f>E48+G48+I48</f>
        <v>16</v>
      </c>
      <c r="M48" s="3">
        <f>F48+G48+J48</f>
        <v>-16</v>
      </c>
      <c r="N48" s="3">
        <f>E48+H48+J48</f>
        <v>16</v>
      </c>
      <c r="O48" s="3">
        <f>F48+H48+I48</f>
        <v>-16</v>
      </c>
      <c r="P48">
        <f aca="true" t="shared" si="31" ref="P48:P58">D48</f>
        <v>4</v>
      </c>
      <c r="Q48">
        <f aca="true" t="shared" si="32" ref="Q48:T49">Q47+L48</f>
        <v>37</v>
      </c>
      <c r="R48">
        <f t="shared" si="32"/>
        <v>-37</v>
      </c>
      <c r="S48">
        <f t="shared" si="32"/>
        <v>-5</v>
      </c>
      <c r="T48">
        <f t="shared" si="32"/>
        <v>5</v>
      </c>
    </row>
    <row r="49" spans="3:20" ht="12.75">
      <c r="C49" s="7">
        <v>2</v>
      </c>
      <c r="D49" s="8">
        <f aca="true" t="shared" si="33" ref="D49:D58">D48+C49</f>
        <v>6</v>
      </c>
      <c r="E49" s="8"/>
      <c r="F49" s="8">
        <f t="shared" si="28"/>
        <v>0</v>
      </c>
      <c r="G49" s="8">
        <v>-2</v>
      </c>
      <c r="H49" s="8">
        <f t="shared" si="29"/>
        <v>2</v>
      </c>
      <c r="I49" s="8"/>
      <c r="J49" s="9">
        <f t="shared" si="30"/>
        <v>0</v>
      </c>
      <c r="L49" s="3">
        <f>E49+G49+I49</f>
        <v>-2</v>
      </c>
      <c r="M49" s="3">
        <f>F49+G49+J49</f>
        <v>-2</v>
      </c>
      <c r="N49" s="3">
        <f>E49+H49+J49</f>
        <v>2</v>
      </c>
      <c r="O49" s="3">
        <f>F49+H49+I49</f>
        <v>2</v>
      </c>
      <c r="P49">
        <f t="shared" si="31"/>
        <v>6</v>
      </c>
      <c r="Q49">
        <f t="shared" si="32"/>
        <v>35</v>
      </c>
      <c r="R49">
        <f t="shared" si="32"/>
        <v>-39</v>
      </c>
      <c r="S49">
        <f t="shared" si="32"/>
        <v>-3</v>
      </c>
      <c r="T49">
        <f t="shared" si="32"/>
        <v>7</v>
      </c>
    </row>
    <row r="50" spans="3:20" ht="12.75">
      <c r="C50" s="7">
        <v>2</v>
      </c>
      <c r="D50" s="8">
        <f t="shared" si="33"/>
        <v>8</v>
      </c>
      <c r="E50" s="8"/>
      <c r="F50" s="8">
        <f t="shared" si="28"/>
        <v>0</v>
      </c>
      <c r="G50" s="8"/>
      <c r="H50" s="8">
        <f t="shared" si="29"/>
        <v>0</v>
      </c>
      <c r="I50" s="8">
        <v>16</v>
      </c>
      <c r="J50" s="9">
        <f t="shared" si="30"/>
        <v>-16</v>
      </c>
      <c r="L50" s="3">
        <f aca="true" t="shared" si="34" ref="L50:L58">E50+G50+I50</f>
        <v>16</v>
      </c>
      <c r="M50" s="3">
        <f aca="true" t="shared" si="35" ref="M50:M58">F50+G50+J50</f>
        <v>-16</v>
      </c>
      <c r="N50" s="3">
        <f aca="true" t="shared" si="36" ref="N50:N58">E50+H50+J50</f>
        <v>-16</v>
      </c>
      <c r="O50" s="3">
        <f aca="true" t="shared" si="37" ref="O50:O58">F50+H50+I50</f>
        <v>16</v>
      </c>
      <c r="P50">
        <f t="shared" si="31"/>
        <v>8</v>
      </c>
      <c r="Q50">
        <f aca="true" t="shared" si="38" ref="Q50:Q58">Q49+L50</f>
        <v>51</v>
      </c>
      <c r="R50">
        <f aca="true" t="shared" si="39" ref="R50:R58">R49+M50</f>
        <v>-55</v>
      </c>
      <c r="S50">
        <f aca="true" t="shared" si="40" ref="S50:S58">S49+N50</f>
        <v>-19</v>
      </c>
      <c r="T50">
        <f aca="true" t="shared" si="41" ref="T50:T58">T49+O50</f>
        <v>23</v>
      </c>
    </row>
    <row r="51" spans="3:20" ht="12.75">
      <c r="C51" s="7">
        <v>2</v>
      </c>
      <c r="D51" s="8">
        <f t="shared" si="33"/>
        <v>10</v>
      </c>
      <c r="E51" s="8">
        <v>6</v>
      </c>
      <c r="F51" s="8">
        <f t="shared" si="28"/>
        <v>-6</v>
      </c>
      <c r="G51" s="8"/>
      <c r="H51" s="8">
        <f t="shared" si="29"/>
        <v>0</v>
      </c>
      <c r="I51" s="8"/>
      <c r="J51" s="9">
        <f t="shared" si="30"/>
        <v>0</v>
      </c>
      <c r="L51" s="3">
        <f t="shared" si="34"/>
        <v>6</v>
      </c>
      <c r="M51" s="3">
        <f t="shared" si="35"/>
        <v>-6</v>
      </c>
      <c r="N51" s="3">
        <f t="shared" si="36"/>
        <v>6</v>
      </c>
      <c r="O51" s="3">
        <f t="shared" si="37"/>
        <v>-6</v>
      </c>
      <c r="P51">
        <f t="shared" si="31"/>
        <v>10</v>
      </c>
      <c r="Q51">
        <f t="shared" si="38"/>
        <v>57</v>
      </c>
      <c r="R51">
        <f t="shared" si="39"/>
        <v>-61</v>
      </c>
      <c r="S51">
        <f t="shared" si="40"/>
        <v>-13</v>
      </c>
      <c r="T51">
        <f t="shared" si="41"/>
        <v>17</v>
      </c>
    </row>
    <row r="52" spans="3:20" ht="12.75">
      <c r="C52" s="7">
        <v>2</v>
      </c>
      <c r="D52" s="8">
        <f t="shared" si="33"/>
        <v>12</v>
      </c>
      <c r="E52" s="8"/>
      <c r="F52" s="8">
        <f t="shared" si="28"/>
        <v>0</v>
      </c>
      <c r="G52" s="8">
        <v>-27</v>
      </c>
      <c r="H52" s="8">
        <f t="shared" si="29"/>
        <v>27</v>
      </c>
      <c r="I52" s="8"/>
      <c r="J52" s="9">
        <f t="shared" si="30"/>
        <v>0</v>
      </c>
      <c r="L52" s="3">
        <f t="shared" si="34"/>
        <v>-27</v>
      </c>
      <c r="M52" s="3">
        <f t="shared" si="35"/>
        <v>-27</v>
      </c>
      <c r="N52" s="3">
        <f t="shared" si="36"/>
        <v>27</v>
      </c>
      <c r="O52" s="3">
        <f t="shared" si="37"/>
        <v>27</v>
      </c>
      <c r="P52">
        <f t="shared" si="31"/>
        <v>12</v>
      </c>
      <c r="Q52">
        <f t="shared" si="38"/>
        <v>30</v>
      </c>
      <c r="R52">
        <f t="shared" si="39"/>
        <v>-88</v>
      </c>
      <c r="S52">
        <f t="shared" si="40"/>
        <v>14</v>
      </c>
      <c r="T52">
        <f t="shared" si="41"/>
        <v>44</v>
      </c>
    </row>
    <row r="53" spans="3:20" ht="12.75">
      <c r="C53" s="7">
        <v>2</v>
      </c>
      <c r="D53" s="8">
        <f t="shared" si="33"/>
        <v>14</v>
      </c>
      <c r="E53" s="8"/>
      <c r="F53" s="8">
        <f t="shared" si="28"/>
        <v>0</v>
      </c>
      <c r="G53" s="8"/>
      <c r="H53" s="8">
        <f t="shared" si="29"/>
        <v>0</v>
      </c>
      <c r="I53" s="8">
        <v>14</v>
      </c>
      <c r="J53" s="9">
        <f t="shared" si="30"/>
        <v>-14</v>
      </c>
      <c r="L53" s="3">
        <f t="shared" si="34"/>
        <v>14</v>
      </c>
      <c r="M53" s="3">
        <f t="shared" si="35"/>
        <v>-14</v>
      </c>
      <c r="N53" s="3">
        <f t="shared" si="36"/>
        <v>-14</v>
      </c>
      <c r="O53" s="3">
        <f t="shared" si="37"/>
        <v>14</v>
      </c>
      <c r="P53">
        <f t="shared" si="31"/>
        <v>14</v>
      </c>
      <c r="Q53">
        <f t="shared" si="38"/>
        <v>44</v>
      </c>
      <c r="R53">
        <f t="shared" si="39"/>
        <v>-102</v>
      </c>
      <c r="S53">
        <f t="shared" si="40"/>
        <v>0</v>
      </c>
      <c r="T53">
        <f t="shared" si="41"/>
        <v>58</v>
      </c>
    </row>
    <row r="54" spans="3:20" ht="12.75">
      <c r="C54" s="7">
        <v>2</v>
      </c>
      <c r="D54" s="8">
        <f t="shared" si="33"/>
        <v>16</v>
      </c>
      <c r="E54" s="8">
        <v>1</v>
      </c>
      <c r="F54" s="8">
        <f t="shared" si="28"/>
        <v>-1</v>
      </c>
      <c r="G54" s="8"/>
      <c r="H54" s="8">
        <f t="shared" si="29"/>
        <v>0</v>
      </c>
      <c r="I54" s="8"/>
      <c r="J54" s="9">
        <f t="shared" si="30"/>
        <v>0</v>
      </c>
      <c r="L54" s="3">
        <f t="shared" si="34"/>
        <v>1</v>
      </c>
      <c r="M54" s="3">
        <f t="shared" si="35"/>
        <v>-1</v>
      </c>
      <c r="N54" s="3">
        <f t="shared" si="36"/>
        <v>1</v>
      </c>
      <c r="O54" s="3">
        <f t="shared" si="37"/>
        <v>-1</v>
      </c>
      <c r="P54">
        <f t="shared" si="31"/>
        <v>16</v>
      </c>
      <c r="Q54">
        <f t="shared" si="38"/>
        <v>45</v>
      </c>
      <c r="R54">
        <f t="shared" si="39"/>
        <v>-103</v>
      </c>
      <c r="S54">
        <f t="shared" si="40"/>
        <v>1</v>
      </c>
      <c r="T54">
        <f t="shared" si="41"/>
        <v>57</v>
      </c>
    </row>
    <row r="55" spans="3:20" ht="12.75">
      <c r="C55" s="7">
        <v>2</v>
      </c>
      <c r="D55" s="8">
        <f t="shared" si="33"/>
        <v>18</v>
      </c>
      <c r="E55" s="8"/>
      <c r="F55" s="8">
        <f t="shared" si="28"/>
        <v>0</v>
      </c>
      <c r="G55" s="8">
        <v>3</v>
      </c>
      <c r="H55" s="8">
        <f t="shared" si="29"/>
        <v>-3</v>
      </c>
      <c r="I55" s="8"/>
      <c r="J55" s="9">
        <f t="shared" si="30"/>
        <v>0</v>
      </c>
      <c r="L55" s="3">
        <f t="shared" si="34"/>
        <v>3</v>
      </c>
      <c r="M55" s="3">
        <f t="shared" si="35"/>
        <v>3</v>
      </c>
      <c r="N55" s="3">
        <f t="shared" si="36"/>
        <v>-3</v>
      </c>
      <c r="O55" s="3">
        <f t="shared" si="37"/>
        <v>-3</v>
      </c>
      <c r="P55">
        <f t="shared" si="31"/>
        <v>18</v>
      </c>
      <c r="Q55">
        <f t="shared" si="38"/>
        <v>48</v>
      </c>
      <c r="R55">
        <f t="shared" si="39"/>
        <v>-100</v>
      </c>
      <c r="S55">
        <f t="shared" si="40"/>
        <v>-2</v>
      </c>
      <c r="T55">
        <f t="shared" si="41"/>
        <v>54</v>
      </c>
    </row>
    <row r="56" spans="3:20" ht="12.75">
      <c r="C56" s="7">
        <v>1</v>
      </c>
      <c r="D56" s="8">
        <f t="shared" si="33"/>
        <v>19</v>
      </c>
      <c r="E56" s="8"/>
      <c r="F56" s="8">
        <f t="shared" si="28"/>
        <v>0</v>
      </c>
      <c r="G56" s="8"/>
      <c r="H56" s="8">
        <f t="shared" si="29"/>
        <v>0</v>
      </c>
      <c r="I56" s="8">
        <v>-13</v>
      </c>
      <c r="J56" s="9">
        <f t="shared" si="30"/>
        <v>13</v>
      </c>
      <c r="L56" s="3">
        <f t="shared" si="34"/>
        <v>-13</v>
      </c>
      <c r="M56" s="3">
        <f t="shared" si="35"/>
        <v>13</v>
      </c>
      <c r="N56" s="3">
        <f t="shared" si="36"/>
        <v>13</v>
      </c>
      <c r="O56" s="3">
        <f t="shared" si="37"/>
        <v>-13</v>
      </c>
      <c r="P56">
        <f t="shared" si="31"/>
        <v>19</v>
      </c>
      <c r="Q56">
        <f t="shared" si="38"/>
        <v>35</v>
      </c>
      <c r="R56">
        <f t="shared" si="39"/>
        <v>-87</v>
      </c>
      <c r="S56">
        <f t="shared" si="40"/>
        <v>11</v>
      </c>
      <c r="T56">
        <f t="shared" si="41"/>
        <v>41</v>
      </c>
    </row>
    <row r="57" spans="3:20" ht="12.75">
      <c r="C57" s="7">
        <v>1</v>
      </c>
      <c r="D57" s="8">
        <f t="shared" si="33"/>
        <v>20</v>
      </c>
      <c r="E57" s="8">
        <v>-6</v>
      </c>
      <c r="F57" s="8">
        <f t="shared" si="28"/>
        <v>6</v>
      </c>
      <c r="G57" s="8"/>
      <c r="H57" s="8">
        <f t="shared" si="29"/>
        <v>0</v>
      </c>
      <c r="I57" s="8"/>
      <c r="J57" s="9">
        <f t="shared" si="30"/>
        <v>0</v>
      </c>
      <c r="L57" s="3">
        <f t="shared" si="34"/>
        <v>-6</v>
      </c>
      <c r="M57" s="3">
        <f t="shared" si="35"/>
        <v>6</v>
      </c>
      <c r="N57" s="3">
        <f t="shared" si="36"/>
        <v>-6</v>
      </c>
      <c r="O57" s="3">
        <f t="shared" si="37"/>
        <v>6</v>
      </c>
      <c r="P57">
        <f t="shared" si="31"/>
        <v>20</v>
      </c>
      <c r="Q57">
        <f t="shared" si="38"/>
        <v>29</v>
      </c>
      <c r="R57">
        <f t="shared" si="39"/>
        <v>-81</v>
      </c>
      <c r="S57">
        <f t="shared" si="40"/>
        <v>5</v>
      </c>
      <c r="T57">
        <f t="shared" si="41"/>
        <v>47</v>
      </c>
    </row>
    <row r="58" spans="3:20" ht="12.75">
      <c r="C58" s="10">
        <v>1</v>
      </c>
      <c r="D58" s="11">
        <f t="shared" si="33"/>
        <v>21</v>
      </c>
      <c r="E58" s="11"/>
      <c r="F58" s="11">
        <f t="shared" si="28"/>
        <v>0</v>
      </c>
      <c r="G58" s="11">
        <v>-7</v>
      </c>
      <c r="H58" s="11">
        <f t="shared" si="29"/>
        <v>7</v>
      </c>
      <c r="I58" s="11"/>
      <c r="J58" s="12">
        <f t="shared" si="30"/>
        <v>0</v>
      </c>
      <c r="L58" s="3">
        <f t="shared" si="34"/>
        <v>-7</v>
      </c>
      <c r="M58" s="3">
        <f t="shared" si="35"/>
        <v>-7</v>
      </c>
      <c r="N58" s="3">
        <f t="shared" si="36"/>
        <v>7</v>
      </c>
      <c r="O58" s="3">
        <f t="shared" si="37"/>
        <v>7</v>
      </c>
      <c r="P58">
        <f t="shared" si="31"/>
        <v>21</v>
      </c>
      <c r="Q58">
        <f t="shared" si="38"/>
        <v>22</v>
      </c>
      <c r="R58">
        <f t="shared" si="39"/>
        <v>-88</v>
      </c>
      <c r="S58">
        <f t="shared" si="40"/>
        <v>12</v>
      </c>
      <c r="T58">
        <f t="shared" si="41"/>
        <v>54</v>
      </c>
    </row>
    <row r="61" spans="1:4" ht="12.75">
      <c r="A61" s="2" t="s">
        <v>35</v>
      </c>
      <c r="C61" s="1" t="s">
        <v>8</v>
      </c>
      <c r="D61" s="1"/>
    </row>
    <row r="63" spans="1:20" ht="12.75">
      <c r="A63" s="3"/>
      <c r="B63" s="3"/>
      <c r="C63" s="4" t="s">
        <v>7</v>
      </c>
      <c r="D63" s="5" t="s">
        <v>24</v>
      </c>
      <c r="E63" s="5" t="s">
        <v>1</v>
      </c>
      <c r="F63" s="5" t="s">
        <v>2</v>
      </c>
      <c r="G63" s="5" t="s">
        <v>3</v>
      </c>
      <c r="H63" s="5" t="s">
        <v>4</v>
      </c>
      <c r="I63" s="5" t="s">
        <v>5</v>
      </c>
      <c r="J63" s="6" t="s">
        <v>6</v>
      </c>
      <c r="K63" s="3"/>
      <c r="L63" s="3" t="s">
        <v>9</v>
      </c>
      <c r="M63" s="3" t="s">
        <v>11</v>
      </c>
      <c r="N63" s="3" t="s">
        <v>10</v>
      </c>
      <c r="O63" s="3" t="s">
        <v>12</v>
      </c>
      <c r="Q63" s="3" t="s">
        <v>9</v>
      </c>
      <c r="R63" s="3" t="s">
        <v>11</v>
      </c>
      <c r="S63" s="3" t="s">
        <v>10</v>
      </c>
      <c r="T63" s="3" t="s">
        <v>12</v>
      </c>
    </row>
    <row r="64" spans="3:20" ht="12.75">
      <c r="C64" s="7">
        <v>2</v>
      </c>
      <c r="D64" s="8">
        <f>C64</f>
        <v>2</v>
      </c>
      <c r="E64" s="8"/>
      <c r="F64" s="8">
        <f aca="true" t="shared" si="42" ref="F64:F78">0-E64</f>
        <v>0</v>
      </c>
      <c r="G64" s="8"/>
      <c r="H64" s="8">
        <f aca="true" t="shared" si="43" ref="H64:H78">0-G64</f>
        <v>0</v>
      </c>
      <c r="I64" s="8">
        <v>25</v>
      </c>
      <c r="J64" s="9">
        <f aca="true" t="shared" si="44" ref="J64:J78">0-I64</f>
        <v>-25</v>
      </c>
      <c r="L64" s="3">
        <f>E64+G64+I64</f>
        <v>25</v>
      </c>
      <c r="M64" s="3">
        <f>F64+G64+J64</f>
        <v>-25</v>
      </c>
      <c r="N64" s="3">
        <f>E64+H64+J64</f>
        <v>-25</v>
      </c>
      <c r="O64" s="3">
        <f>F64+H64+I64</f>
        <v>25</v>
      </c>
      <c r="P64">
        <f>D64</f>
        <v>2</v>
      </c>
      <c r="Q64">
        <f>L64</f>
        <v>25</v>
      </c>
      <c r="R64">
        <f>M64</f>
        <v>-25</v>
      </c>
      <c r="S64">
        <f>N64</f>
        <v>-25</v>
      </c>
      <c r="T64">
        <f>O64</f>
        <v>25</v>
      </c>
    </row>
    <row r="65" spans="3:20" ht="12.75">
      <c r="C65" s="7">
        <v>2</v>
      </c>
      <c r="D65" s="8">
        <f>D64+C65</f>
        <v>4</v>
      </c>
      <c r="E65" s="8"/>
      <c r="F65" s="8">
        <f t="shared" si="42"/>
        <v>0</v>
      </c>
      <c r="G65" s="8">
        <v>17</v>
      </c>
      <c r="H65" s="8">
        <f t="shared" si="43"/>
        <v>-17</v>
      </c>
      <c r="I65" s="8"/>
      <c r="J65" s="9">
        <f t="shared" si="44"/>
        <v>0</v>
      </c>
      <c r="L65" s="3">
        <f>E65+G65+I65</f>
        <v>17</v>
      </c>
      <c r="M65" s="3">
        <f>F65+G65+J65</f>
        <v>17</v>
      </c>
      <c r="N65" s="3">
        <f>E65+H65+J65</f>
        <v>-17</v>
      </c>
      <c r="O65" s="3">
        <f>F65+H65+I65</f>
        <v>-17</v>
      </c>
      <c r="P65">
        <f aca="true" t="shared" si="45" ref="P65:P78">D65</f>
        <v>4</v>
      </c>
      <c r="Q65">
        <f aca="true" t="shared" si="46" ref="Q65:T66">Q64+L65</f>
        <v>42</v>
      </c>
      <c r="R65">
        <f t="shared" si="46"/>
        <v>-8</v>
      </c>
      <c r="S65">
        <f t="shared" si="46"/>
        <v>-42</v>
      </c>
      <c r="T65">
        <f t="shared" si="46"/>
        <v>8</v>
      </c>
    </row>
    <row r="66" spans="3:20" ht="12.75">
      <c r="C66" s="7">
        <v>2</v>
      </c>
      <c r="D66" s="8">
        <f aca="true" t="shared" si="47" ref="D66:D78">D65+C66</f>
        <v>6</v>
      </c>
      <c r="E66" s="8">
        <v>-14</v>
      </c>
      <c r="F66" s="8">
        <f t="shared" si="42"/>
        <v>14</v>
      </c>
      <c r="G66" s="8"/>
      <c r="H66" s="8">
        <f t="shared" si="43"/>
        <v>0</v>
      </c>
      <c r="I66" s="8"/>
      <c r="J66" s="9">
        <f t="shared" si="44"/>
        <v>0</v>
      </c>
      <c r="L66" s="3">
        <f>E66+G66+I66</f>
        <v>-14</v>
      </c>
      <c r="M66" s="3">
        <f>F66+G66+J66</f>
        <v>14</v>
      </c>
      <c r="N66" s="3">
        <f>E66+H66+J66</f>
        <v>-14</v>
      </c>
      <c r="O66" s="3">
        <f>F66+H66+I66</f>
        <v>14</v>
      </c>
      <c r="P66">
        <f t="shared" si="45"/>
        <v>6</v>
      </c>
      <c r="Q66">
        <f t="shared" si="46"/>
        <v>28</v>
      </c>
      <c r="R66">
        <f t="shared" si="46"/>
        <v>6</v>
      </c>
      <c r="S66">
        <f t="shared" si="46"/>
        <v>-56</v>
      </c>
      <c r="T66">
        <f t="shared" si="46"/>
        <v>22</v>
      </c>
    </row>
    <row r="67" spans="3:20" ht="12.75">
      <c r="C67" s="7">
        <v>2</v>
      </c>
      <c r="D67" s="8">
        <f t="shared" si="47"/>
        <v>8</v>
      </c>
      <c r="E67" s="8"/>
      <c r="F67" s="8">
        <f t="shared" si="42"/>
        <v>0</v>
      </c>
      <c r="G67" s="8"/>
      <c r="H67" s="8">
        <f t="shared" si="43"/>
        <v>0</v>
      </c>
      <c r="I67" s="8">
        <v>13</v>
      </c>
      <c r="J67" s="9">
        <f t="shared" si="44"/>
        <v>-13</v>
      </c>
      <c r="L67" s="3">
        <f aca="true" t="shared" si="48" ref="L67:L78">E67+G67+I67</f>
        <v>13</v>
      </c>
      <c r="M67" s="3">
        <f aca="true" t="shared" si="49" ref="M67:M78">F67+G67+J67</f>
        <v>-13</v>
      </c>
      <c r="N67" s="3">
        <f aca="true" t="shared" si="50" ref="N67:N78">E67+H67+J67</f>
        <v>-13</v>
      </c>
      <c r="O67" s="3">
        <f aca="true" t="shared" si="51" ref="O67:O78">F67+H67+I67</f>
        <v>13</v>
      </c>
      <c r="P67">
        <f t="shared" si="45"/>
        <v>8</v>
      </c>
      <c r="Q67">
        <f aca="true" t="shared" si="52" ref="Q67:Q78">Q66+L67</f>
        <v>41</v>
      </c>
      <c r="R67">
        <f aca="true" t="shared" si="53" ref="R67:R78">R66+M67</f>
        <v>-7</v>
      </c>
      <c r="S67">
        <f aca="true" t="shared" si="54" ref="S67:S78">S66+N67</f>
        <v>-69</v>
      </c>
      <c r="T67">
        <f aca="true" t="shared" si="55" ref="T67:T78">T66+O67</f>
        <v>35</v>
      </c>
    </row>
    <row r="68" spans="3:20" ht="12.75">
      <c r="C68" s="7">
        <v>2</v>
      </c>
      <c r="D68" s="8">
        <f t="shared" si="47"/>
        <v>10</v>
      </c>
      <c r="E68" s="8"/>
      <c r="F68" s="8">
        <f t="shared" si="42"/>
        <v>0</v>
      </c>
      <c r="G68" s="8">
        <v>-7</v>
      </c>
      <c r="H68" s="8">
        <f t="shared" si="43"/>
        <v>7</v>
      </c>
      <c r="I68" s="8"/>
      <c r="J68" s="9">
        <f t="shared" si="44"/>
        <v>0</v>
      </c>
      <c r="L68" s="3">
        <f t="shared" si="48"/>
        <v>-7</v>
      </c>
      <c r="M68" s="3">
        <f t="shared" si="49"/>
        <v>-7</v>
      </c>
      <c r="N68" s="3">
        <f t="shared" si="50"/>
        <v>7</v>
      </c>
      <c r="O68" s="3">
        <f t="shared" si="51"/>
        <v>7</v>
      </c>
      <c r="P68">
        <f t="shared" si="45"/>
        <v>10</v>
      </c>
      <c r="Q68">
        <f t="shared" si="52"/>
        <v>34</v>
      </c>
      <c r="R68">
        <f t="shared" si="53"/>
        <v>-14</v>
      </c>
      <c r="S68">
        <f t="shared" si="54"/>
        <v>-62</v>
      </c>
      <c r="T68">
        <f t="shared" si="55"/>
        <v>42</v>
      </c>
    </row>
    <row r="69" spans="3:20" ht="12.75">
      <c r="C69" s="7">
        <v>2</v>
      </c>
      <c r="D69" s="8">
        <f t="shared" si="47"/>
        <v>12</v>
      </c>
      <c r="E69" s="8">
        <v>1</v>
      </c>
      <c r="F69" s="8">
        <f t="shared" si="42"/>
        <v>-1</v>
      </c>
      <c r="G69" s="8"/>
      <c r="H69" s="8">
        <f t="shared" si="43"/>
        <v>0</v>
      </c>
      <c r="I69" s="8"/>
      <c r="J69" s="9">
        <f t="shared" si="44"/>
        <v>0</v>
      </c>
      <c r="L69" s="3">
        <f t="shared" si="48"/>
        <v>1</v>
      </c>
      <c r="M69" s="3">
        <f t="shared" si="49"/>
        <v>-1</v>
      </c>
      <c r="N69" s="3">
        <f t="shared" si="50"/>
        <v>1</v>
      </c>
      <c r="O69" s="3">
        <f t="shared" si="51"/>
        <v>-1</v>
      </c>
      <c r="P69">
        <f t="shared" si="45"/>
        <v>12</v>
      </c>
      <c r="Q69">
        <f t="shared" si="52"/>
        <v>35</v>
      </c>
      <c r="R69">
        <f t="shared" si="53"/>
        <v>-15</v>
      </c>
      <c r="S69">
        <f t="shared" si="54"/>
        <v>-61</v>
      </c>
      <c r="T69">
        <f t="shared" si="55"/>
        <v>41</v>
      </c>
    </row>
    <row r="70" spans="3:20" ht="12.75">
      <c r="C70" s="7">
        <v>2</v>
      </c>
      <c r="D70" s="8">
        <f t="shared" si="47"/>
        <v>14</v>
      </c>
      <c r="E70" s="8"/>
      <c r="F70" s="8">
        <f t="shared" si="42"/>
        <v>0</v>
      </c>
      <c r="G70" s="8"/>
      <c r="H70" s="8">
        <f t="shared" si="43"/>
        <v>0</v>
      </c>
      <c r="I70" s="8">
        <v>5</v>
      </c>
      <c r="J70" s="9">
        <f t="shared" si="44"/>
        <v>-5</v>
      </c>
      <c r="L70" s="3">
        <f t="shared" si="48"/>
        <v>5</v>
      </c>
      <c r="M70" s="3">
        <f t="shared" si="49"/>
        <v>-5</v>
      </c>
      <c r="N70" s="3">
        <f t="shared" si="50"/>
        <v>-5</v>
      </c>
      <c r="O70" s="3">
        <f t="shared" si="51"/>
        <v>5</v>
      </c>
      <c r="P70">
        <f t="shared" si="45"/>
        <v>14</v>
      </c>
      <c r="Q70">
        <f t="shared" si="52"/>
        <v>40</v>
      </c>
      <c r="R70">
        <f t="shared" si="53"/>
        <v>-20</v>
      </c>
      <c r="S70">
        <f t="shared" si="54"/>
        <v>-66</v>
      </c>
      <c r="T70">
        <f t="shared" si="55"/>
        <v>46</v>
      </c>
    </row>
    <row r="71" spans="3:20" ht="12.75">
      <c r="C71" s="7">
        <v>2</v>
      </c>
      <c r="D71" s="8">
        <f t="shared" si="47"/>
        <v>16</v>
      </c>
      <c r="E71" s="8"/>
      <c r="F71" s="8">
        <f t="shared" si="42"/>
        <v>0</v>
      </c>
      <c r="G71" s="8">
        <v>14</v>
      </c>
      <c r="H71" s="8">
        <f t="shared" si="43"/>
        <v>-14</v>
      </c>
      <c r="I71" s="8"/>
      <c r="J71" s="9">
        <f t="shared" si="44"/>
        <v>0</v>
      </c>
      <c r="L71" s="3">
        <f t="shared" si="48"/>
        <v>14</v>
      </c>
      <c r="M71" s="3">
        <f t="shared" si="49"/>
        <v>14</v>
      </c>
      <c r="N71" s="3">
        <f t="shared" si="50"/>
        <v>-14</v>
      </c>
      <c r="O71" s="3">
        <f t="shared" si="51"/>
        <v>-14</v>
      </c>
      <c r="P71">
        <f t="shared" si="45"/>
        <v>16</v>
      </c>
      <c r="Q71">
        <f t="shared" si="52"/>
        <v>54</v>
      </c>
      <c r="R71">
        <f t="shared" si="53"/>
        <v>-6</v>
      </c>
      <c r="S71">
        <f t="shared" si="54"/>
        <v>-80</v>
      </c>
      <c r="T71">
        <f t="shared" si="55"/>
        <v>32</v>
      </c>
    </row>
    <row r="72" spans="3:20" ht="12.75">
      <c r="C72" s="7">
        <v>2</v>
      </c>
      <c r="D72" s="8">
        <f t="shared" si="47"/>
        <v>18</v>
      </c>
      <c r="E72" s="8">
        <v>10</v>
      </c>
      <c r="F72" s="8">
        <f t="shared" si="42"/>
        <v>-10</v>
      </c>
      <c r="G72" s="8"/>
      <c r="H72" s="8">
        <f t="shared" si="43"/>
        <v>0</v>
      </c>
      <c r="I72" s="8"/>
      <c r="J72" s="9">
        <f t="shared" si="44"/>
        <v>0</v>
      </c>
      <c r="L72" s="3">
        <f t="shared" si="48"/>
        <v>10</v>
      </c>
      <c r="M72" s="3">
        <f t="shared" si="49"/>
        <v>-10</v>
      </c>
      <c r="N72" s="3">
        <f t="shared" si="50"/>
        <v>10</v>
      </c>
      <c r="O72" s="3">
        <f t="shared" si="51"/>
        <v>-10</v>
      </c>
      <c r="P72">
        <f t="shared" si="45"/>
        <v>18</v>
      </c>
      <c r="Q72">
        <f t="shared" si="52"/>
        <v>64</v>
      </c>
      <c r="R72">
        <f t="shared" si="53"/>
        <v>-16</v>
      </c>
      <c r="S72">
        <f t="shared" si="54"/>
        <v>-70</v>
      </c>
      <c r="T72">
        <f t="shared" si="55"/>
        <v>22</v>
      </c>
    </row>
    <row r="73" spans="3:20" ht="12.75">
      <c r="C73" s="7">
        <v>2</v>
      </c>
      <c r="D73" s="8">
        <f t="shared" si="47"/>
        <v>20</v>
      </c>
      <c r="E73" s="8"/>
      <c r="F73" s="8">
        <f t="shared" si="42"/>
        <v>0</v>
      </c>
      <c r="G73" s="8"/>
      <c r="H73" s="8">
        <f t="shared" si="43"/>
        <v>0</v>
      </c>
      <c r="I73" s="8">
        <v>10</v>
      </c>
      <c r="J73" s="9">
        <f t="shared" si="44"/>
        <v>-10</v>
      </c>
      <c r="L73" s="3">
        <f t="shared" si="48"/>
        <v>10</v>
      </c>
      <c r="M73" s="3">
        <f t="shared" si="49"/>
        <v>-10</v>
      </c>
      <c r="N73" s="3">
        <f t="shared" si="50"/>
        <v>-10</v>
      </c>
      <c r="O73" s="3">
        <f t="shared" si="51"/>
        <v>10</v>
      </c>
      <c r="P73">
        <f t="shared" si="45"/>
        <v>20</v>
      </c>
      <c r="Q73">
        <f t="shared" si="52"/>
        <v>74</v>
      </c>
      <c r="R73">
        <f t="shared" si="53"/>
        <v>-26</v>
      </c>
      <c r="S73">
        <f t="shared" si="54"/>
        <v>-80</v>
      </c>
      <c r="T73">
        <f t="shared" si="55"/>
        <v>32</v>
      </c>
    </row>
    <row r="74" spans="3:20" ht="12.75">
      <c r="C74" s="7">
        <v>2</v>
      </c>
      <c r="D74" s="8">
        <f t="shared" si="47"/>
        <v>22</v>
      </c>
      <c r="E74" s="8"/>
      <c r="F74" s="8">
        <f t="shared" si="42"/>
        <v>0</v>
      </c>
      <c r="G74" s="8">
        <v>-24</v>
      </c>
      <c r="H74" s="8">
        <f t="shared" si="43"/>
        <v>24</v>
      </c>
      <c r="I74" s="8"/>
      <c r="J74" s="9">
        <f t="shared" si="44"/>
        <v>0</v>
      </c>
      <c r="L74" s="3">
        <f t="shared" si="48"/>
        <v>-24</v>
      </c>
      <c r="M74" s="3">
        <f t="shared" si="49"/>
        <v>-24</v>
      </c>
      <c r="N74" s="3">
        <f t="shared" si="50"/>
        <v>24</v>
      </c>
      <c r="O74" s="3">
        <f t="shared" si="51"/>
        <v>24</v>
      </c>
      <c r="P74">
        <f t="shared" si="45"/>
        <v>22</v>
      </c>
      <c r="Q74">
        <f t="shared" si="52"/>
        <v>50</v>
      </c>
      <c r="R74">
        <f t="shared" si="53"/>
        <v>-50</v>
      </c>
      <c r="S74">
        <f t="shared" si="54"/>
        <v>-56</v>
      </c>
      <c r="T74">
        <f t="shared" si="55"/>
        <v>56</v>
      </c>
    </row>
    <row r="75" spans="3:20" ht="12.75">
      <c r="C75" s="7">
        <v>2</v>
      </c>
      <c r="D75" s="8">
        <f t="shared" si="47"/>
        <v>24</v>
      </c>
      <c r="E75" s="8">
        <v>5</v>
      </c>
      <c r="F75" s="8">
        <f t="shared" si="42"/>
        <v>-5</v>
      </c>
      <c r="G75" s="8"/>
      <c r="H75" s="8">
        <f t="shared" si="43"/>
        <v>0</v>
      </c>
      <c r="I75" s="8"/>
      <c r="J75" s="9">
        <f t="shared" si="44"/>
        <v>0</v>
      </c>
      <c r="L75" s="3">
        <f t="shared" si="48"/>
        <v>5</v>
      </c>
      <c r="M75" s="3">
        <f t="shared" si="49"/>
        <v>-5</v>
      </c>
      <c r="N75" s="3">
        <f t="shared" si="50"/>
        <v>5</v>
      </c>
      <c r="O75" s="3">
        <f t="shared" si="51"/>
        <v>-5</v>
      </c>
      <c r="P75">
        <f t="shared" si="45"/>
        <v>24</v>
      </c>
      <c r="Q75">
        <f t="shared" si="52"/>
        <v>55</v>
      </c>
      <c r="R75">
        <f t="shared" si="53"/>
        <v>-55</v>
      </c>
      <c r="S75">
        <f t="shared" si="54"/>
        <v>-51</v>
      </c>
      <c r="T75">
        <f t="shared" si="55"/>
        <v>51</v>
      </c>
    </row>
    <row r="76" spans="3:20" ht="12.75">
      <c r="C76" s="7">
        <v>1</v>
      </c>
      <c r="D76" s="8">
        <f t="shared" si="47"/>
        <v>25</v>
      </c>
      <c r="E76" s="8"/>
      <c r="F76" s="8">
        <f t="shared" si="42"/>
        <v>0</v>
      </c>
      <c r="G76" s="8"/>
      <c r="H76" s="8">
        <f t="shared" si="43"/>
        <v>0</v>
      </c>
      <c r="I76" s="8">
        <v>-6</v>
      </c>
      <c r="J76" s="9">
        <f t="shared" si="44"/>
        <v>6</v>
      </c>
      <c r="L76" s="3">
        <f t="shared" si="48"/>
        <v>-6</v>
      </c>
      <c r="M76" s="3">
        <f t="shared" si="49"/>
        <v>6</v>
      </c>
      <c r="N76" s="3">
        <f t="shared" si="50"/>
        <v>6</v>
      </c>
      <c r="O76" s="3">
        <f t="shared" si="51"/>
        <v>-6</v>
      </c>
      <c r="P76">
        <f t="shared" si="45"/>
        <v>25</v>
      </c>
      <c r="Q76">
        <f t="shared" si="52"/>
        <v>49</v>
      </c>
      <c r="R76">
        <f t="shared" si="53"/>
        <v>-49</v>
      </c>
      <c r="S76">
        <f t="shared" si="54"/>
        <v>-45</v>
      </c>
      <c r="T76">
        <f t="shared" si="55"/>
        <v>45</v>
      </c>
    </row>
    <row r="77" spans="3:20" ht="12.75">
      <c r="C77" s="7">
        <v>1</v>
      </c>
      <c r="D77" s="8">
        <f t="shared" si="47"/>
        <v>26</v>
      </c>
      <c r="E77" s="8"/>
      <c r="F77" s="8">
        <f t="shared" si="42"/>
        <v>0</v>
      </c>
      <c r="G77" s="8">
        <v>-6</v>
      </c>
      <c r="H77" s="8">
        <f t="shared" si="43"/>
        <v>6</v>
      </c>
      <c r="I77" s="8"/>
      <c r="J77" s="9">
        <f t="shared" si="44"/>
        <v>0</v>
      </c>
      <c r="L77" s="3">
        <f t="shared" si="48"/>
        <v>-6</v>
      </c>
      <c r="M77" s="3">
        <f t="shared" si="49"/>
        <v>-6</v>
      </c>
      <c r="N77" s="3">
        <f t="shared" si="50"/>
        <v>6</v>
      </c>
      <c r="O77" s="3">
        <f t="shared" si="51"/>
        <v>6</v>
      </c>
      <c r="P77">
        <f t="shared" si="45"/>
        <v>26</v>
      </c>
      <c r="Q77">
        <f t="shared" si="52"/>
        <v>43</v>
      </c>
      <c r="R77">
        <f t="shared" si="53"/>
        <v>-55</v>
      </c>
      <c r="S77">
        <f t="shared" si="54"/>
        <v>-39</v>
      </c>
      <c r="T77">
        <f t="shared" si="55"/>
        <v>51</v>
      </c>
    </row>
    <row r="78" spans="3:20" ht="12.75">
      <c r="C78" s="10">
        <v>1</v>
      </c>
      <c r="D78" s="11">
        <f t="shared" si="47"/>
        <v>27</v>
      </c>
      <c r="E78" s="11">
        <v>9</v>
      </c>
      <c r="F78" s="11">
        <f t="shared" si="42"/>
        <v>-9</v>
      </c>
      <c r="G78" s="11"/>
      <c r="H78" s="11">
        <f t="shared" si="43"/>
        <v>0</v>
      </c>
      <c r="I78" s="11"/>
      <c r="J78" s="12">
        <f t="shared" si="44"/>
        <v>0</v>
      </c>
      <c r="L78" s="3">
        <f t="shared" si="48"/>
        <v>9</v>
      </c>
      <c r="M78" s="3">
        <f t="shared" si="49"/>
        <v>-9</v>
      </c>
      <c r="N78" s="3">
        <f t="shared" si="50"/>
        <v>9</v>
      </c>
      <c r="O78" s="3">
        <f t="shared" si="51"/>
        <v>-9</v>
      </c>
      <c r="P78">
        <f t="shared" si="45"/>
        <v>27</v>
      </c>
      <c r="Q78">
        <f t="shared" si="52"/>
        <v>52</v>
      </c>
      <c r="R78">
        <f t="shared" si="53"/>
        <v>-64</v>
      </c>
      <c r="S78">
        <f t="shared" si="54"/>
        <v>-30</v>
      </c>
      <c r="T78">
        <f t="shared" si="55"/>
        <v>42</v>
      </c>
    </row>
    <row r="81" spans="1:4" ht="12.75">
      <c r="A81" s="2" t="s">
        <v>0</v>
      </c>
      <c r="C81" s="1" t="s">
        <v>8</v>
      </c>
      <c r="D81" s="1"/>
    </row>
    <row r="83" spans="3:20" s="3" customFormat="1" ht="12.75">
      <c r="C83" s="4" t="s">
        <v>7</v>
      </c>
      <c r="D83" s="5" t="s">
        <v>24</v>
      </c>
      <c r="E83" s="5" t="s">
        <v>1</v>
      </c>
      <c r="F83" s="5" t="s">
        <v>2</v>
      </c>
      <c r="G83" s="5" t="s">
        <v>3</v>
      </c>
      <c r="H83" s="5" t="s">
        <v>4</v>
      </c>
      <c r="I83" s="5" t="s">
        <v>5</v>
      </c>
      <c r="J83" s="6" t="s">
        <v>6</v>
      </c>
      <c r="L83" s="3" t="s">
        <v>9</v>
      </c>
      <c r="M83" s="3" t="s">
        <v>11</v>
      </c>
      <c r="N83" s="3" t="s">
        <v>10</v>
      </c>
      <c r="O83" s="3" t="s">
        <v>12</v>
      </c>
      <c r="P83"/>
      <c r="Q83" s="3" t="s">
        <v>9</v>
      </c>
      <c r="R83" s="3" t="s">
        <v>11</v>
      </c>
      <c r="S83" s="3" t="s">
        <v>10</v>
      </c>
      <c r="T83" s="3" t="s">
        <v>12</v>
      </c>
    </row>
    <row r="84" spans="3:20" ht="12.75">
      <c r="C84" s="7">
        <v>2</v>
      </c>
      <c r="D84" s="8">
        <f>C84</f>
        <v>2</v>
      </c>
      <c r="E84" s="8"/>
      <c r="F84" s="8">
        <f aca="true" t="shared" si="56" ref="F84:F98">0-E84</f>
        <v>0</v>
      </c>
      <c r="G84" s="8">
        <v>30</v>
      </c>
      <c r="H84" s="8">
        <f aca="true" t="shared" si="57" ref="H84:H98">0-G84</f>
        <v>-30</v>
      </c>
      <c r="I84" s="8"/>
      <c r="J84" s="9">
        <f aca="true" t="shared" si="58" ref="J84:J98">0-I84</f>
        <v>0</v>
      </c>
      <c r="L84" s="3">
        <f>E84+G84+I84</f>
        <v>30</v>
      </c>
      <c r="M84" s="3">
        <f>F84+G84+J84</f>
        <v>30</v>
      </c>
      <c r="N84" s="3">
        <f>E84+H84+J84</f>
        <v>-30</v>
      </c>
      <c r="O84" s="3">
        <f>F84+H84+I84</f>
        <v>-30</v>
      </c>
      <c r="P84">
        <f>D84</f>
        <v>2</v>
      </c>
      <c r="Q84">
        <f>L84</f>
        <v>30</v>
      </c>
      <c r="R84">
        <f>M84</f>
        <v>30</v>
      </c>
      <c r="S84">
        <f>N84</f>
        <v>-30</v>
      </c>
      <c r="T84">
        <f>O84</f>
        <v>-30</v>
      </c>
    </row>
    <row r="85" spans="3:20" ht="12.75">
      <c r="C85" s="7">
        <v>2</v>
      </c>
      <c r="D85" s="8">
        <f>D84+C85</f>
        <v>4</v>
      </c>
      <c r="E85" s="8"/>
      <c r="F85" s="8">
        <f t="shared" si="56"/>
        <v>0</v>
      </c>
      <c r="G85" s="8"/>
      <c r="H85" s="8">
        <f t="shared" si="57"/>
        <v>0</v>
      </c>
      <c r="I85" s="8">
        <v>14</v>
      </c>
      <c r="J85" s="9">
        <f t="shared" si="58"/>
        <v>-14</v>
      </c>
      <c r="L85" s="3">
        <f>E85+G85+I85</f>
        <v>14</v>
      </c>
      <c r="M85" s="3">
        <f>F85+G85+J85</f>
        <v>-14</v>
      </c>
      <c r="N85" s="3">
        <f>E85+H85+J85</f>
        <v>-14</v>
      </c>
      <c r="O85" s="3">
        <f>F85+H85+I85</f>
        <v>14</v>
      </c>
      <c r="P85">
        <f aca="true" t="shared" si="59" ref="P85:P98">D85</f>
        <v>4</v>
      </c>
      <c r="Q85">
        <f aca="true" t="shared" si="60" ref="Q85:T86">Q84+L85</f>
        <v>44</v>
      </c>
      <c r="R85">
        <f t="shared" si="60"/>
        <v>16</v>
      </c>
      <c r="S85">
        <f t="shared" si="60"/>
        <v>-44</v>
      </c>
      <c r="T85">
        <f t="shared" si="60"/>
        <v>-16</v>
      </c>
    </row>
    <row r="86" spans="3:20" ht="12.75">
      <c r="C86" s="7">
        <v>2</v>
      </c>
      <c r="D86" s="8">
        <f aca="true" t="shared" si="61" ref="D86:D98">D85+C86</f>
        <v>6</v>
      </c>
      <c r="E86" s="8">
        <v>-21</v>
      </c>
      <c r="F86" s="8">
        <f t="shared" si="56"/>
        <v>21</v>
      </c>
      <c r="G86" s="8"/>
      <c r="H86" s="8">
        <f t="shared" si="57"/>
        <v>0</v>
      </c>
      <c r="I86" s="8"/>
      <c r="J86" s="9">
        <f t="shared" si="58"/>
        <v>0</v>
      </c>
      <c r="L86" s="3">
        <f>E86+G86+I86</f>
        <v>-21</v>
      </c>
      <c r="M86" s="3">
        <f>F86+G86+J86</f>
        <v>21</v>
      </c>
      <c r="N86" s="3">
        <f>E86+H86+J86</f>
        <v>-21</v>
      </c>
      <c r="O86" s="3">
        <f>F86+H86+I86</f>
        <v>21</v>
      </c>
      <c r="P86">
        <f t="shared" si="59"/>
        <v>6</v>
      </c>
      <c r="Q86">
        <f t="shared" si="60"/>
        <v>23</v>
      </c>
      <c r="R86">
        <f t="shared" si="60"/>
        <v>37</v>
      </c>
      <c r="S86">
        <f t="shared" si="60"/>
        <v>-65</v>
      </c>
      <c r="T86">
        <f t="shared" si="60"/>
        <v>5</v>
      </c>
    </row>
    <row r="87" spans="3:20" ht="12.75">
      <c r="C87" s="7">
        <v>2</v>
      </c>
      <c r="D87" s="8">
        <f t="shared" si="61"/>
        <v>8</v>
      </c>
      <c r="E87" s="8"/>
      <c r="F87" s="8">
        <f t="shared" si="56"/>
        <v>0</v>
      </c>
      <c r="G87" s="8">
        <v>-1</v>
      </c>
      <c r="H87" s="8">
        <f t="shared" si="57"/>
        <v>1</v>
      </c>
      <c r="I87" s="8"/>
      <c r="J87" s="9">
        <f t="shared" si="58"/>
        <v>0</v>
      </c>
      <c r="L87" s="3">
        <f aca="true" t="shared" si="62" ref="L87:L98">E87+G87+I87</f>
        <v>-1</v>
      </c>
      <c r="M87" s="3">
        <f aca="true" t="shared" si="63" ref="M87:M98">F87+G87+J87</f>
        <v>-1</v>
      </c>
      <c r="N87" s="3">
        <f aca="true" t="shared" si="64" ref="N87:N98">E87+H87+J87</f>
        <v>1</v>
      </c>
      <c r="O87" s="3">
        <f aca="true" t="shared" si="65" ref="O87:O98">F87+H87+I87</f>
        <v>1</v>
      </c>
      <c r="P87">
        <f t="shared" si="59"/>
        <v>8</v>
      </c>
      <c r="Q87">
        <f aca="true" t="shared" si="66" ref="Q87:Q98">Q86+L87</f>
        <v>22</v>
      </c>
      <c r="R87">
        <f aca="true" t="shared" si="67" ref="R87:R98">R86+M87</f>
        <v>36</v>
      </c>
      <c r="S87">
        <f aca="true" t="shared" si="68" ref="S87:S98">S86+N87</f>
        <v>-64</v>
      </c>
      <c r="T87">
        <f aca="true" t="shared" si="69" ref="T87:T98">T86+O87</f>
        <v>6</v>
      </c>
    </row>
    <row r="88" spans="3:20" ht="12.75">
      <c r="C88" s="7">
        <v>2</v>
      </c>
      <c r="D88" s="8">
        <f t="shared" si="61"/>
        <v>10</v>
      </c>
      <c r="E88" s="8"/>
      <c r="F88" s="8">
        <f t="shared" si="56"/>
        <v>0</v>
      </c>
      <c r="G88" s="8"/>
      <c r="H88" s="8">
        <f t="shared" si="57"/>
        <v>0</v>
      </c>
      <c r="I88" s="8">
        <v>-25</v>
      </c>
      <c r="J88" s="9">
        <f t="shared" si="58"/>
        <v>25</v>
      </c>
      <c r="L88" s="3">
        <f t="shared" si="62"/>
        <v>-25</v>
      </c>
      <c r="M88" s="3">
        <f t="shared" si="63"/>
        <v>25</v>
      </c>
      <c r="N88" s="3">
        <f t="shared" si="64"/>
        <v>25</v>
      </c>
      <c r="O88" s="3">
        <f t="shared" si="65"/>
        <v>-25</v>
      </c>
      <c r="P88">
        <f t="shared" si="59"/>
        <v>10</v>
      </c>
      <c r="Q88">
        <f t="shared" si="66"/>
        <v>-3</v>
      </c>
      <c r="R88">
        <f t="shared" si="67"/>
        <v>61</v>
      </c>
      <c r="S88">
        <f t="shared" si="68"/>
        <v>-39</v>
      </c>
      <c r="T88">
        <f t="shared" si="69"/>
        <v>-19</v>
      </c>
    </row>
    <row r="89" spans="3:20" ht="12.75">
      <c r="C89" s="7">
        <v>2</v>
      </c>
      <c r="D89" s="8">
        <f t="shared" si="61"/>
        <v>12</v>
      </c>
      <c r="E89" s="8">
        <v>17</v>
      </c>
      <c r="F89" s="8">
        <f t="shared" si="56"/>
        <v>-17</v>
      </c>
      <c r="G89" s="8"/>
      <c r="H89" s="8">
        <f t="shared" si="57"/>
        <v>0</v>
      </c>
      <c r="I89" s="8"/>
      <c r="J89" s="9">
        <f t="shared" si="58"/>
        <v>0</v>
      </c>
      <c r="L89" s="3">
        <f t="shared" si="62"/>
        <v>17</v>
      </c>
      <c r="M89" s="3">
        <f t="shared" si="63"/>
        <v>-17</v>
      </c>
      <c r="N89" s="3">
        <f t="shared" si="64"/>
        <v>17</v>
      </c>
      <c r="O89" s="3">
        <f t="shared" si="65"/>
        <v>-17</v>
      </c>
      <c r="P89">
        <f t="shared" si="59"/>
        <v>12</v>
      </c>
      <c r="Q89">
        <f t="shared" si="66"/>
        <v>14</v>
      </c>
      <c r="R89">
        <f t="shared" si="67"/>
        <v>44</v>
      </c>
      <c r="S89">
        <f t="shared" si="68"/>
        <v>-22</v>
      </c>
      <c r="T89">
        <f t="shared" si="69"/>
        <v>-36</v>
      </c>
    </row>
    <row r="90" spans="3:20" ht="12.75">
      <c r="C90" s="7">
        <v>2</v>
      </c>
      <c r="D90" s="8">
        <f t="shared" si="61"/>
        <v>14</v>
      </c>
      <c r="E90" s="8"/>
      <c r="F90" s="8">
        <f t="shared" si="56"/>
        <v>0</v>
      </c>
      <c r="G90" s="8">
        <v>16</v>
      </c>
      <c r="H90" s="8">
        <f t="shared" si="57"/>
        <v>-16</v>
      </c>
      <c r="I90" s="8"/>
      <c r="J90" s="9">
        <f t="shared" si="58"/>
        <v>0</v>
      </c>
      <c r="L90" s="3">
        <f t="shared" si="62"/>
        <v>16</v>
      </c>
      <c r="M90" s="3">
        <f t="shared" si="63"/>
        <v>16</v>
      </c>
      <c r="N90" s="3">
        <f t="shared" si="64"/>
        <v>-16</v>
      </c>
      <c r="O90" s="3">
        <f t="shared" si="65"/>
        <v>-16</v>
      </c>
      <c r="P90">
        <f t="shared" si="59"/>
        <v>14</v>
      </c>
      <c r="Q90">
        <f t="shared" si="66"/>
        <v>30</v>
      </c>
      <c r="R90">
        <f t="shared" si="67"/>
        <v>60</v>
      </c>
      <c r="S90">
        <f t="shared" si="68"/>
        <v>-38</v>
      </c>
      <c r="T90">
        <f t="shared" si="69"/>
        <v>-52</v>
      </c>
    </row>
    <row r="91" spans="3:20" ht="12.75">
      <c r="C91" s="7">
        <v>2</v>
      </c>
      <c r="D91" s="8">
        <f t="shared" si="61"/>
        <v>16</v>
      </c>
      <c r="E91" s="8"/>
      <c r="F91" s="8">
        <f t="shared" si="56"/>
        <v>0</v>
      </c>
      <c r="G91" s="8"/>
      <c r="H91" s="8">
        <f t="shared" si="57"/>
        <v>0</v>
      </c>
      <c r="I91" s="8">
        <v>19</v>
      </c>
      <c r="J91" s="9">
        <f t="shared" si="58"/>
        <v>-19</v>
      </c>
      <c r="L91" s="3">
        <f t="shared" si="62"/>
        <v>19</v>
      </c>
      <c r="M91" s="3">
        <f t="shared" si="63"/>
        <v>-19</v>
      </c>
      <c r="N91" s="3">
        <f t="shared" si="64"/>
        <v>-19</v>
      </c>
      <c r="O91" s="3">
        <f t="shared" si="65"/>
        <v>19</v>
      </c>
      <c r="P91">
        <f t="shared" si="59"/>
        <v>16</v>
      </c>
      <c r="Q91">
        <f t="shared" si="66"/>
        <v>49</v>
      </c>
      <c r="R91">
        <f t="shared" si="67"/>
        <v>41</v>
      </c>
      <c r="S91">
        <f t="shared" si="68"/>
        <v>-57</v>
      </c>
      <c r="T91">
        <f t="shared" si="69"/>
        <v>-33</v>
      </c>
    </row>
    <row r="92" spans="3:20" ht="12.75">
      <c r="C92" s="7">
        <v>2</v>
      </c>
      <c r="D92" s="8">
        <f t="shared" si="61"/>
        <v>18</v>
      </c>
      <c r="E92" s="8">
        <v>24</v>
      </c>
      <c r="F92" s="8">
        <f t="shared" si="56"/>
        <v>-24</v>
      </c>
      <c r="G92" s="8"/>
      <c r="H92" s="8">
        <f t="shared" si="57"/>
        <v>0</v>
      </c>
      <c r="I92" s="8"/>
      <c r="J92" s="9">
        <f t="shared" si="58"/>
        <v>0</v>
      </c>
      <c r="L92" s="3">
        <f t="shared" si="62"/>
        <v>24</v>
      </c>
      <c r="M92" s="3">
        <f t="shared" si="63"/>
        <v>-24</v>
      </c>
      <c r="N92" s="3">
        <f t="shared" si="64"/>
        <v>24</v>
      </c>
      <c r="O92" s="3">
        <f t="shared" si="65"/>
        <v>-24</v>
      </c>
      <c r="P92">
        <f t="shared" si="59"/>
        <v>18</v>
      </c>
      <c r="Q92">
        <f t="shared" si="66"/>
        <v>73</v>
      </c>
      <c r="R92">
        <f t="shared" si="67"/>
        <v>17</v>
      </c>
      <c r="S92">
        <f t="shared" si="68"/>
        <v>-33</v>
      </c>
      <c r="T92">
        <f t="shared" si="69"/>
        <v>-57</v>
      </c>
    </row>
    <row r="93" spans="3:20" ht="12.75">
      <c r="C93" s="7">
        <v>2</v>
      </c>
      <c r="D93" s="8">
        <f t="shared" si="61"/>
        <v>20</v>
      </c>
      <c r="E93" s="8"/>
      <c r="F93" s="8">
        <f t="shared" si="56"/>
        <v>0</v>
      </c>
      <c r="G93" s="8">
        <v>-9</v>
      </c>
      <c r="H93" s="8">
        <f t="shared" si="57"/>
        <v>9</v>
      </c>
      <c r="I93" s="8"/>
      <c r="J93" s="9">
        <f t="shared" si="58"/>
        <v>0</v>
      </c>
      <c r="L93" s="3">
        <f t="shared" si="62"/>
        <v>-9</v>
      </c>
      <c r="M93" s="3">
        <f t="shared" si="63"/>
        <v>-9</v>
      </c>
      <c r="N93" s="3">
        <f t="shared" si="64"/>
        <v>9</v>
      </c>
      <c r="O93" s="3">
        <f t="shared" si="65"/>
        <v>9</v>
      </c>
      <c r="P93">
        <f t="shared" si="59"/>
        <v>20</v>
      </c>
      <c r="Q93">
        <f t="shared" si="66"/>
        <v>64</v>
      </c>
      <c r="R93">
        <f t="shared" si="67"/>
        <v>8</v>
      </c>
      <c r="S93">
        <f t="shared" si="68"/>
        <v>-24</v>
      </c>
      <c r="T93">
        <f t="shared" si="69"/>
        <v>-48</v>
      </c>
    </row>
    <row r="94" spans="3:20" ht="12.75">
      <c r="C94" s="7">
        <v>2</v>
      </c>
      <c r="D94" s="8">
        <f t="shared" si="61"/>
        <v>22</v>
      </c>
      <c r="E94" s="8"/>
      <c r="F94" s="8">
        <f t="shared" si="56"/>
        <v>0</v>
      </c>
      <c r="G94" s="8"/>
      <c r="H94" s="8">
        <f t="shared" si="57"/>
        <v>0</v>
      </c>
      <c r="I94" s="8">
        <v>5</v>
      </c>
      <c r="J94" s="9">
        <f t="shared" si="58"/>
        <v>-5</v>
      </c>
      <c r="L94" s="3">
        <f t="shared" si="62"/>
        <v>5</v>
      </c>
      <c r="M94" s="3">
        <f t="shared" si="63"/>
        <v>-5</v>
      </c>
      <c r="N94" s="3">
        <f t="shared" si="64"/>
        <v>-5</v>
      </c>
      <c r="O94" s="3">
        <f t="shared" si="65"/>
        <v>5</v>
      </c>
      <c r="P94">
        <f t="shared" si="59"/>
        <v>22</v>
      </c>
      <c r="Q94">
        <f t="shared" si="66"/>
        <v>69</v>
      </c>
      <c r="R94">
        <f t="shared" si="67"/>
        <v>3</v>
      </c>
      <c r="S94">
        <f t="shared" si="68"/>
        <v>-29</v>
      </c>
      <c r="T94">
        <f t="shared" si="69"/>
        <v>-43</v>
      </c>
    </row>
    <row r="95" spans="3:20" ht="12.75">
      <c r="C95" s="7">
        <v>2</v>
      </c>
      <c r="D95" s="8">
        <f t="shared" si="61"/>
        <v>24</v>
      </c>
      <c r="E95" s="8">
        <v>3</v>
      </c>
      <c r="F95" s="8">
        <f t="shared" si="56"/>
        <v>-3</v>
      </c>
      <c r="G95" s="8"/>
      <c r="H95" s="8">
        <f t="shared" si="57"/>
        <v>0</v>
      </c>
      <c r="I95" s="8"/>
      <c r="J95" s="9">
        <f t="shared" si="58"/>
        <v>0</v>
      </c>
      <c r="L95" s="3">
        <f t="shared" si="62"/>
        <v>3</v>
      </c>
      <c r="M95" s="3">
        <f t="shared" si="63"/>
        <v>-3</v>
      </c>
      <c r="N95" s="3">
        <f t="shared" si="64"/>
        <v>3</v>
      </c>
      <c r="O95" s="3">
        <f t="shared" si="65"/>
        <v>-3</v>
      </c>
      <c r="P95">
        <f t="shared" si="59"/>
        <v>24</v>
      </c>
      <c r="Q95">
        <f t="shared" si="66"/>
        <v>72</v>
      </c>
      <c r="R95">
        <f t="shared" si="67"/>
        <v>0</v>
      </c>
      <c r="S95">
        <f t="shared" si="68"/>
        <v>-26</v>
      </c>
      <c r="T95">
        <f t="shared" si="69"/>
        <v>-46</v>
      </c>
    </row>
    <row r="96" spans="3:20" ht="12.75">
      <c r="C96" s="7">
        <v>1</v>
      </c>
      <c r="D96" s="8">
        <f t="shared" si="61"/>
        <v>25</v>
      </c>
      <c r="E96" s="8"/>
      <c r="F96" s="8">
        <f t="shared" si="56"/>
        <v>0</v>
      </c>
      <c r="G96" s="8">
        <v>-10</v>
      </c>
      <c r="H96" s="8">
        <f t="shared" si="57"/>
        <v>10</v>
      </c>
      <c r="I96" s="8"/>
      <c r="J96" s="9">
        <f t="shared" si="58"/>
        <v>0</v>
      </c>
      <c r="L96" s="3">
        <f t="shared" si="62"/>
        <v>-10</v>
      </c>
      <c r="M96" s="3">
        <f t="shared" si="63"/>
        <v>-10</v>
      </c>
      <c r="N96" s="3">
        <f t="shared" si="64"/>
        <v>10</v>
      </c>
      <c r="O96" s="3">
        <f t="shared" si="65"/>
        <v>10</v>
      </c>
      <c r="P96">
        <f t="shared" si="59"/>
        <v>25</v>
      </c>
      <c r="Q96">
        <f t="shared" si="66"/>
        <v>62</v>
      </c>
      <c r="R96">
        <f t="shared" si="67"/>
        <v>-10</v>
      </c>
      <c r="S96">
        <f t="shared" si="68"/>
        <v>-16</v>
      </c>
      <c r="T96">
        <f t="shared" si="69"/>
        <v>-36</v>
      </c>
    </row>
    <row r="97" spans="3:20" ht="12.75">
      <c r="C97" s="7">
        <v>1</v>
      </c>
      <c r="D97" s="8">
        <f t="shared" si="61"/>
        <v>26</v>
      </c>
      <c r="E97" s="8"/>
      <c r="F97" s="8">
        <f t="shared" si="56"/>
        <v>0</v>
      </c>
      <c r="G97" s="8"/>
      <c r="H97" s="8">
        <f t="shared" si="57"/>
        <v>0</v>
      </c>
      <c r="I97" s="8">
        <v>4</v>
      </c>
      <c r="J97" s="9">
        <f t="shared" si="58"/>
        <v>-4</v>
      </c>
      <c r="L97" s="3">
        <f t="shared" si="62"/>
        <v>4</v>
      </c>
      <c r="M97" s="3">
        <f t="shared" si="63"/>
        <v>-4</v>
      </c>
      <c r="N97" s="3">
        <f t="shared" si="64"/>
        <v>-4</v>
      </c>
      <c r="O97" s="3">
        <f t="shared" si="65"/>
        <v>4</v>
      </c>
      <c r="P97">
        <f t="shared" si="59"/>
        <v>26</v>
      </c>
      <c r="Q97">
        <f t="shared" si="66"/>
        <v>66</v>
      </c>
      <c r="R97">
        <f t="shared" si="67"/>
        <v>-14</v>
      </c>
      <c r="S97">
        <f t="shared" si="68"/>
        <v>-20</v>
      </c>
      <c r="T97">
        <f t="shared" si="69"/>
        <v>-32</v>
      </c>
    </row>
    <row r="98" spans="3:20" ht="12.75">
      <c r="C98" s="10">
        <v>1</v>
      </c>
      <c r="D98" s="11">
        <f t="shared" si="61"/>
        <v>27</v>
      </c>
      <c r="E98" s="11">
        <v>5</v>
      </c>
      <c r="F98" s="11">
        <f t="shared" si="56"/>
        <v>-5</v>
      </c>
      <c r="G98" s="11"/>
      <c r="H98" s="11">
        <f t="shared" si="57"/>
        <v>0</v>
      </c>
      <c r="I98" s="11"/>
      <c r="J98" s="12">
        <f t="shared" si="58"/>
        <v>0</v>
      </c>
      <c r="L98" s="3">
        <f t="shared" si="62"/>
        <v>5</v>
      </c>
      <c r="M98" s="3">
        <f t="shared" si="63"/>
        <v>-5</v>
      </c>
      <c r="N98" s="3">
        <f t="shared" si="64"/>
        <v>5</v>
      </c>
      <c r="O98" s="3">
        <f t="shared" si="65"/>
        <v>-5</v>
      </c>
      <c r="P98">
        <f t="shared" si="59"/>
        <v>27</v>
      </c>
      <c r="Q98">
        <f t="shared" si="66"/>
        <v>71</v>
      </c>
      <c r="R98">
        <f t="shared" si="67"/>
        <v>-19</v>
      </c>
      <c r="S98">
        <f t="shared" si="68"/>
        <v>-15</v>
      </c>
      <c r="T98">
        <f t="shared" si="69"/>
        <v>-37</v>
      </c>
    </row>
    <row r="101" spans="1:4" ht="12.75">
      <c r="A101" s="2" t="s">
        <v>21</v>
      </c>
      <c r="C101" s="1" t="s">
        <v>8</v>
      </c>
      <c r="D101" s="1"/>
    </row>
    <row r="103" spans="1:20" ht="12.75">
      <c r="A103" s="3"/>
      <c r="B103" s="3"/>
      <c r="C103" s="4" t="s">
        <v>7</v>
      </c>
      <c r="D103" s="5" t="s">
        <v>24</v>
      </c>
      <c r="E103" s="5" t="s">
        <v>1</v>
      </c>
      <c r="F103" s="5" t="s">
        <v>2</v>
      </c>
      <c r="G103" s="5" t="s">
        <v>3</v>
      </c>
      <c r="H103" s="5" t="s">
        <v>4</v>
      </c>
      <c r="I103" s="5" t="s">
        <v>5</v>
      </c>
      <c r="J103" s="6" t="s">
        <v>6</v>
      </c>
      <c r="K103" s="3"/>
      <c r="L103" s="3" t="s">
        <v>9</v>
      </c>
      <c r="M103" s="3" t="s">
        <v>11</v>
      </c>
      <c r="N103" s="3" t="s">
        <v>10</v>
      </c>
      <c r="O103" s="3" t="s">
        <v>12</v>
      </c>
      <c r="Q103" s="3" t="s">
        <v>9</v>
      </c>
      <c r="R103" s="3" t="s">
        <v>11</v>
      </c>
      <c r="S103" s="3" t="s">
        <v>10</v>
      </c>
      <c r="T103" s="3" t="s">
        <v>12</v>
      </c>
    </row>
    <row r="104" spans="3:20" ht="12.75">
      <c r="C104" s="7">
        <v>2</v>
      </c>
      <c r="D104" s="8">
        <f>C104</f>
        <v>2</v>
      </c>
      <c r="E104" s="8">
        <v>-1</v>
      </c>
      <c r="F104" s="8">
        <f aca="true" t="shared" si="70" ref="F104:F118">0-E104</f>
        <v>1</v>
      </c>
      <c r="G104" s="8"/>
      <c r="H104" s="8">
        <f aca="true" t="shared" si="71" ref="H104:H118">0-G104</f>
        <v>0</v>
      </c>
      <c r="I104" s="8"/>
      <c r="J104" s="9">
        <f aca="true" t="shared" si="72" ref="J104:J118">0-I104</f>
        <v>0</v>
      </c>
      <c r="L104" s="3">
        <f>E104+G104+I104</f>
        <v>-1</v>
      </c>
      <c r="M104" s="3">
        <f>F104+G104+J104</f>
        <v>1</v>
      </c>
      <c r="N104" s="3">
        <f>E104+H104+J104</f>
        <v>-1</v>
      </c>
      <c r="O104" s="3">
        <f>F104+H104+I104</f>
        <v>1</v>
      </c>
      <c r="P104">
        <f>D104</f>
        <v>2</v>
      </c>
      <c r="Q104">
        <f>L104</f>
        <v>-1</v>
      </c>
      <c r="R104">
        <f>M104</f>
        <v>1</v>
      </c>
      <c r="S104">
        <f>N104</f>
        <v>-1</v>
      </c>
      <c r="T104">
        <f>O104</f>
        <v>1</v>
      </c>
    </row>
    <row r="105" spans="3:20" ht="12.75">
      <c r="C105" s="7">
        <v>2</v>
      </c>
      <c r="D105" s="8">
        <f>D104+C105</f>
        <v>4</v>
      </c>
      <c r="E105" s="8"/>
      <c r="F105" s="8">
        <f t="shared" si="70"/>
        <v>0</v>
      </c>
      <c r="G105" s="8">
        <v>-2</v>
      </c>
      <c r="H105" s="8">
        <f t="shared" si="71"/>
        <v>2</v>
      </c>
      <c r="I105" s="8"/>
      <c r="J105" s="9">
        <f t="shared" si="72"/>
        <v>0</v>
      </c>
      <c r="L105" s="3">
        <f>E105+G105+I105</f>
        <v>-2</v>
      </c>
      <c r="M105" s="3">
        <f>F105+G105+J105</f>
        <v>-2</v>
      </c>
      <c r="N105" s="3">
        <f>E105+H105+J105</f>
        <v>2</v>
      </c>
      <c r="O105" s="3">
        <f>F105+H105+I105</f>
        <v>2</v>
      </c>
      <c r="P105">
        <f aca="true" t="shared" si="73" ref="P105:P118">D105</f>
        <v>4</v>
      </c>
      <c r="Q105">
        <f aca="true" t="shared" si="74" ref="Q105:T106">Q104+L105</f>
        <v>-3</v>
      </c>
      <c r="R105">
        <f t="shared" si="74"/>
        <v>-1</v>
      </c>
      <c r="S105">
        <f t="shared" si="74"/>
        <v>1</v>
      </c>
      <c r="T105">
        <f t="shared" si="74"/>
        <v>3</v>
      </c>
    </row>
    <row r="106" spans="3:20" ht="12.75">
      <c r="C106" s="7">
        <v>2</v>
      </c>
      <c r="D106" s="8">
        <f aca="true" t="shared" si="75" ref="D106:D118">D105+C106</f>
        <v>6</v>
      </c>
      <c r="E106" s="8"/>
      <c r="F106" s="8">
        <f t="shared" si="70"/>
        <v>0</v>
      </c>
      <c r="G106" s="8"/>
      <c r="H106" s="8">
        <f t="shared" si="71"/>
        <v>0</v>
      </c>
      <c r="I106" s="8">
        <v>15</v>
      </c>
      <c r="J106" s="9">
        <f t="shared" si="72"/>
        <v>-15</v>
      </c>
      <c r="L106" s="3">
        <f>E106+G106+I106</f>
        <v>15</v>
      </c>
      <c r="M106" s="3">
        <f>F106+G106+J106</f>
        <v>-15</v>
      </c>
      <c r="N106" s="3">
        <f>E106+H106+J106</f>
        <v>-15</v>
      </c>
      <c r="O106" s="3">
        <f>F106+H106+I106</f>
        <v>15</v>
      </c>
      <c r="P106">
        <f t="shared" si="73"/>
        <v>6</v>
      </c>
      <c r="Q106">
        <f t="shared" si="74"/>
        <v>12</v>
      </c>
      <c r="R106">
        <f t="shared" si="74"/>
        <v>-16</v>
      </c>
      <c r="S106">
        <f t="shared" si="74"/>
        <v>-14</v>
      </c>
      <c r="T106">
        <f t="shared" si="74"/>
        <v>18</v>
      </c>
    </row>
    <row r="107" spans="3:20" ht="12.75">
      <c r="C107" s="7">
        <v>2</v>
      </c>
      <c r="D107" s="8">
        <f t="shared" si="75"/>
        <v>8</v>
      </c>
      <c r="E107" s="8">
        <v>5</v>
      </c>
      <c r="F107" s="8">
        <f t="shared" si="70"/>
        <v>-5</v>
      </c>
      <c r="G107" s="8"/>
      <c r="H107" s="8">
        <f t="shared" si="71"/>
        <v>0</v>
      </c>
      <c r="I107" s="8"/>
      <c r="J107" s="9">
        <f t="shared" si="72"/>
        <v>0</v>
      </c>
      <c r="L107" s="3">
        <f aca="true" t="shared" si="76" ref="L107:L118">E107+G107+I107</f>
        <v>5</v>
      </c>
      <c r="M107" s="3">
        <f aca="true" t="shared" si="77" ref="M107:M118">F107+G107+J107</f>
        <v>-5</v>
      </c>
      <c r="N107" s="3">
        <f aca="true" t="shared" si="78" ref="N107:N118">E107+H107+J107</f>
        <v>5</v>
      </c>
      <c r="O107" s="3">
        <f aca="true" t="shared" si="79" ref="O107:O118">F107+H107+I107</f>
        <v>-5</v>
      </c>
      <c r="P107">
        <f t="shared" si="73"/>
        <v>8</v>
      </c>
      <c r="Q107">
        <f aca="true" t="shared" si="80" ref="Q107:Q118">Q106+L107</f>
        <v>17</v>
      </c>
      <c r="R107">
        <f aca="true" t="shared" si="81" ref="R107:R118">R106+M107</f>
        <v>-21</v>
      </c>
      <c r="S107">
        <f aca="true" t="shared" si="82" ref="S107:S118">S106+N107</f>
        <v>-9</v>
      </c>
      <c r="T107">
        <f aca="true" t="shared" si="83" ref="T107:T118">T106+O107</f>
        <v>13</v>
      </c>
    </row>
    <row r="108" spans="3:20" ht="12.75">
      <c r="C108" s="7">
        <v>2</v>
      </c>
      <c r="D108" s="8">
        <f t="shared" si="75"/>
        <v>10</v>
      </c>
      <c r="E108" s="8"/>
      <c r="F108" s="8">
        <f t="shared" si="70"/>
        <v>0</v>
      </c>
      <c r="G108" s="8">
        <v>28</v>
      </c>
      <c r="H108" s="8">
        <f t="shared" si="71"/>
        <v>-28</v>
      </c>
      <c r="I108" s="8"/>
      <c r="J108" s="9">
        <f t="shared" si="72"/>
        <v>0</v>
      </c>
      <c r="L108" s="3">
        <f t="shared" si="76"/>
        <v>28</v>
      </c>
      <c r="M108" s="3">
        <f t="shared" si="77"/>
        <v>28</v>
      </c>
      <c r="N108" s="3">
        <f t="shared" si="78"/>
        <v>-28</v>
      </c>
      <c r="O108" s="3">
        <f t="shared" si="79"/>
        <v>-28</v>
      </c>
      <c r="P108">
        <f t="shared" si="73"/>
        <v>10</v>
      </c>
      <c r="Q108">
        <f t="shared" si="80"/>
        <v>45</v>
      </c>
      <c r="R108">
        <f t="shared" si="81"/>
        <v>7</v>
      </c>
      <c r="S108">
        <f t="shared" si="82"/>
        <v>-37</v>
      </c>
      <c r="T108">
        <f t="shared" si="83"/>
        <v>-15</v>
      </c>
    </row>
    <row r="109" spans="3:20" ht="12.75">
      <c r="C109" s="7">
        <v>2</v>
      </c>
      <c r="D109" s="8">
        <f t="shared" si="75"/>
        <v>12</v>
      </c>
      <c r="E109" s="8"/>
      <c r="F109" s="8">
        <f t="shared" si="70"/>
        <v>0</v>
      </c>
      <c r="G109" s="8"/>
      <c r="H109" s="8">
        <f t="shared" si="71"/>
        <v>0</v>
      </c>
      <c r="I109" s="8">
        <v>0</v>
      </c>
      <c r="J109" s="9">
        <f t="shared" si="72"/>
        <v>0</v>
      </c>
      <c r="L109" s="3">
        <f t="shared" si="76"/>
        <v>0</v>
      </c>
      <c r="M109" s="3">
        <f t="shared" si="77"/>
        <v>0</v>
      </c>
      <c r="N109" s="3">
        <f t="shared" si="78"/>
        <v>0</v>
      </c>
      <c r="O109" s="3">
        <f t="shared" si="79"/>
        <v>0</v>
      </c>
      <c r="P109">
        <f t="shared" si="73"/>
        <v>12</v>
      </c>
      <c r="Q109">
        <f t="shared" si="80"/>
        <v>45</v>
      </c>
      <c r="R109">
        <f t="shared" si="81"/>
        <v>7</v>
      </c>
      <c r="S109">
        <f t="shared" si="82"/>
        <v>-37</v>
      </c>
      <c r="T109">
        <f t="shared" si="83"/>
        <v>-15</v>
      </c>
    </row>
    <row r="110" spans="3:20" ht="12.75">
      <c r="C110" s="7">
        <v>2</v>
      </c>
      <c r="D110" s="8">
        <f t="shared" si="75"/>
        <v>14</v>
      </c>
      <c r="E110" s="8">
        <v>-3</v>
      </c>
      <c r="F110" s="8">
        <f t="shared" si="70"/>
        <v>3</v>
      </c>
      <c r="G110" s="8"/>
      <c r="H110" s="8">
        <f t="shared" si="71"/>
        <v>0</v>
      </c>
      <c r="I110" s="8"/>
      <c r="J110" s="9">
        <f t="shared" si="72"/>
        <v>0</v>
      </c>
      <c r="L110" s="3">
        <f t="shared" si="76"/>
        <v>-3</v>
      </c>
      <c r="M110" s="3">
        <f t="shared" si="77"/>
        <v>3</v>
      </c>
      <c r="N110" s="3">
        <f t="shared" si="78"/>
        <v>-3</v>
      </c>
      <c r="O110" s="3">
        <f t="shared" si="79"/>
        <v>3</v>
      </c>
      <c r="P110">
        <f t="shared" si="73"/>
        <v>14</v>
      </c>
      <c r="Q110">
        <f t="shared" si="80"/>
        <v>42</v>
      </c>
      <c r="R110">
        <f t="shared" si="81"/>
        <v>10</v>
      </c>
      <c r="S110">
        <f t="shared" si="82"/>
        <v>-40</v>
      </c>
      <c r="T110">
        <f t="shared" si="83"/>
        <v>-12</v>
      </c>
    </row>
    <row r="111" spans="3:20" ht="12.75">
      <c r="C111" s="7">
        <v>2</v>
      </c>
      <c r="D111" s="8">
        <f t="shared" si="75"/>
        <v>16</v>
      </c>
      <c r="E111" s="8"/>
      <c r="F111" s="8">
        <f t="shared" si="70"/>
        <v>0</v>
      </c>
      <c r="G111" s="8">
        <v>-22</v>
      </c>
      <c r="H111" s="8">
        <f t="shared" si="71"/>
        <v>22</v>
      </c>
      <c r="I111" s="8"/>
      <c r="J111" s="9">
        <f t="shared" si="72"/>
        <v>0</v>
      </c>
      <c r="L111" s="3">
        <f t="shared" si="76"/>
        <v>-22</v>
      </c>
      <c r="M111" s="3">
        <f t="shared" si="77"/>
        <v>-22</v>
      </c>
      <c r="N111" s="3">
        <f t="shared" si="78"/>
        <v>22</v>
      </c>
      <c r="O111" s="3">
        <f t="shared" si="79"/>
        <v>22</v>
      </c>
      <c r="P111">
        <f t="shared" si="73"/>
        <v>16</v>
      </c>
      <c r="Q111">
        <f t="shared" si="80"/>
        <v>20</v>
      </c>
      <c r="R111">
        <f t="shared" si="81"/>
        <v>-12</v>
      </c>
      <c r="S111">
        <f t="shared" si="82"/>
        <v>-18</v>
      </c>
      <c r="T111">
        <f t="shared" si="83"/>
        <v>10</v>
      </c>
    </row>
    <row r="112" spans="3:20" ht="12.75">
      <c r="C112" s="7">
        <v>2</v>
      </c>
      <c r="D112" s="8">
        <f t="shared" si="75"/>
        <v>18</v>
      </c>
      <c r="E112" s="8"/>
      <c r="F112" s="8">
        <f t="shared" si="70"/>
        <v>0</v>
      </c>
      <c r="G112" s="8"/>
      <c r="H112" s="8">
        <f t="shared" si="71"/>
        <v>0</v>
      </c>
      <c r="I112" s="8">
        <v>-8</v>
      </c>
      <c r="J112" s="9">
        <f t="shared" si="72"/>
        <v>8</v>
      </c>
      <c r="L112" s="3">
        <f t="shared" si="76"/>
        <v>-8</v>
      </c>
      <c r="M112" s="3">
        <f t="shared" si="77"/>
        <v>8</v>
      </c>
      <c r="N112" s="3">
        <f t="shared" si="78"/>
        <v>8</v>
      </c>
      <c r="O112" s="3">
        <f t="shared" si="79"/>
        <v>-8</v>
      </c>
      <c r="P112">
        <f t="shared" si="73"/>
        <v>18</v>
      </c>
      <c r="Q112">
        <f t="shared" si="80"/>
        <v>12</v>
      </c>
      <c r="R112">
        <f t="shared" si="81"/>
        <v>-4</v>
      </c>
      <c r="S112">
        <f t="shared" si="82"/>
        <v>-10</v>
      </c>
      <c r="T112">
        <f t="shared" si="83"/>
        <v>2</v>
      </c>
    </row>
    <row r="113" spans="3:20" ht="12.75">
      <c r="C113" s="7">
        <v>2</v>
      </c>
      <c r="D113" s="8">
        <f t="shared" si="75"/>
        <v>20</v>
      </c>
      <c r="E113" s="8">
        <v>7</v>
      </c>
      <c r="F113" s="8">
        <f t="shared" si="70"/>
        <v>-7</v>
      </c>
      <c r="G113" s="8"/>
      <c r="H113" s="8">
        <f t="shared" si="71"/>
        <v>0</v>
      </c>
      <c r="I113" s="8"/>
      <c r="J113" s="9">
        <f t="shared" si="72"/>
        <v>0</v>
      </c>
      <c r="L113" s="3">
        <f t="shared" si="76"/>
        <v>7</v>
      </c>
      <c r="M113" s="3">
        <f t="shared" si="77"/>
        <v>-7</v>
      </c>
      <c r="N113" s="3">
        <f t="shared" si="78"/>
        <v>7</v>
      </c>
      <c r="O113" s="3">
        <f t="shared" si="79"/>
        <v>-7</v>
      </c>
      <c r="P113">
        <f t="shared" si="73"/>
        <v>20</v>
      </c>
      <c r="Q113">
        <f t="shared" si="80"/>
        <v>19</v>
      </c>
      <c r="R113">
        <f t="shared" si="81"/>
        <v>-11</v>
      </c>
      <c r="S113">
        <f t="shared" si="82"/>
        <v>-3</v>
      </c>
      <c r="T113">
        <f t="shared" si="83"/>
        <v>-5</v>
      </c>
    </row>
    <row r="114" spans="3:20" ht="12.75">
      <c r="C114" s="7">
        <v>2</v>
      </c>
      <c r="D114" s="8">
        <f t="shared" si="75"/>
        <v>22</v>
      </c>
      <c r="E114" s="8"/>
      <c r="F114" s="8">
        <f t="shared" si="70"/>
        <v>0</v>
      </c>
      <c r="G114" s="8">
        <v>-1</v>
      </c>
      <c r="H114" s="8">
        <f t="shared" si="71"/>
        <v>1</v>
      </c>
      <c r="I114" s="8"/>
      <c r="J114" s="9">
        <f t="shared" si="72"/>
        <v>0</v>
      </c>
      <c r="L114" s="3">
        <f t="shared" si="76"/>
        <v>-1</v>
      </c>
      <c r="M114" s="3">
        <f t="shared" si="77"/>
        <v>-1</v>
      </c>
      <c r="N114" s="3">
        <f t="shared" si="78"/>
        <v>1</v>
      </c>
      <c r="O114" s="3">
        <f t="shared" si="79"/>
        <v>1</v>
      </c>
      <c r="P114">
        <f t="shared" si="73"/>
        <v>22</v>
      </c>
      <c r="Q114">
        <f t="shared" si="80"/>
        <v>18</v>
      </c>
      <c r="R114">
        <f t="shared" si="81"/>
        <v>-12</v>
      </c>
      <c r="S114">
        <f t="shared" si="82"/>
        <v>-2</v>
      </c>
      <c r="T114">
        <f t="shared" si="83"/>
        <v>-4</v>
      </c>
    </row>
    <row r="115" spans="3:20" ht="12.75">
      <c r="C115" s="7">
        <v>2</v>
      </c>
      <c r="D115" s="8">
        <f t="shared" si="75"/>
        <v>24</v>
      </c>
      <c r="E115" s="8"/>
      <c r="F115" s="8">
        <f t="shared" si="70"/>
        <v>0</v>
      </c>
      <c r="G115" s="8"/>
      <c r="H115" s="8">
        <f t="shared" si="71"/>
        <v>0</v>
      </c>
      <c r="I115" s="8">
        <v>-9</v>
      </c>
      <c r="J115" s="9">
        <f t="shared" si="72"/>
        <v>9</v>
      </c>
      <c r="L115" s="3">
        <f t="shared" si="76"/>
        <v>-9</v>
      </c>
      <c r="M115" s="3">
        <f t="shared" si="77"/>
        <v>9</v>
      </c>
      <c r="N115" s="3">
        <f t="shared" si="78"/>
        <v>9</v>
      </c>
      <c r="O115" s="3">
        <f t="shared" si="79"/>
        <v>-9</v>
      </c>
      <c r="P115">
        <f t="shared" si="73"/>
        <v>24</v>
      </c>
      <c r="Q115">
        <f t="shared" si="80"/>
        <v>9</v>
      </c>
      <c r="R115">
        <f t="shared" si="81"/>
        <v>-3</v>
      </c>
      <c r="S115">
        <f t="shared" si="82"/>
        <v>7</v>
      </c>
      <c r="T115">
        <f t="shared" si="83"/>
        <v>-13</v>
      </c>
    </row>
    <row r="116" spans="3:20" ht="12.75">
      <c r="C116" s="7">
        <v>2</v>
      </c>
      <c r="D116" s="8">
        <f t="shared" si="75"/>
        <v>26</v>
      </c>
      <c r="E116" s="8">
        <v>-7</v>
      </c>
      <c r="F116" s="8">
        <f t="shared" si="70"/>
        <v>7</v>
      </c>
      <c r="G116" s="8"/>
      <c r="H116" s="8">
        <f t="shared" si="71"/>
        <v>0</v>
      </c>
      <c r="I116" s="8"/>
      <c r="J116" s="9">
        <f t="shared" si="72"/>
        <v>0</v>
      </c>
      <c r="L116" s="3">
        <f t="shared" si="76"/>
        <v>-7</v>
      </c>
      <c r="M116" s="3">
        <f t="shared" si="77"/>
        <v>7</v>
      </c>
      <c r="N116" s="3">
        <f t="shared" si="78"/>
        <v>-7</v>
      </c>
      <c r="O116" s="3">
        <f t="shared" si="79"/>
        <v>7</v>
      </c>
      <c r="P116">
        <f t="shared" si="73"/>
        <v>26</v>
      </c>
      <c r="Q116">
        <f t="shared" si="80"/>
        <v>2</v>
      </c>
      <c r="R116">
        <f t="shared" si="81"/>
        <v>4</v>
      </c>
      <c r="S116">
        <f t="shared" si="82"/>
        <v>0</v>
      </c>
      <c r="T116">
        <f t="shared" si="83"/>
        <v>-6</v>
      </c>
    </row>
    <row r="117" spans="3:20" ht="12.75">
      <c r="C117" s="7">
        <v>2</v>
      </c>
      <c r="D117" s="8">
        <f t="shared" si="75"/>
        <v>28</v>
      </c>
      <c r="E117" s="8"/>
      <c r="F117" s="8">
        <f t="shared" si="70"/>
        <v>0</v>
      </c>
      <c r="G117" s="8">
        <v>20</v>
      </c>
      <c r="H117" s="8">
        <f t="shared" si="71"/>
        <v>-20</v>
      </c>
      <c r="I117" s="8"/>
      <c r="J117" s="9">
        <f t="shared" si="72"/>
        <v>0</v>
      </c>
      <c r="L117" s="3">
        <f t="shared" si="76"/>
        <v>20</v>
      </c>
      <c r="M117" s="3">
        <f t="shared" si="77"/>
        <v>20</v>
      </c>
      <c r="N117" s="3">
        <f t="shared" si="78"/>
        <v>-20</v>
      </c>
      <c r="O117" s="3">
        <f t="shared" si="79"/>
        <v>-20</v>
      </c>
      <c r="P117">
        <f t="shared" si="73"/>
        <v>28</v>
      </c>
      <c r="Q117">
        <f t="shared" si="80"/>
        <v>22</v>
      </c>
      <c r="R117">
        <f t="shared" si="81"/>
        <v>24</v>
      </c>
      <c r="S117">
        <f t="shared" si="82"/>
        <v>-20</v>
      </c>
      <c r="T117">
        <f t="shared" si="83"/>
        <v>-26</v>
      </c>
    </row>
    <row r="118" spans="3:20" ht="12.75">
      <c r="C118" s="10">
        <v>2</v>
      </c>
      <c r="D118" s="11">
        <f t="shared" si="75"/>
        <v>30</v>
      </c>
      <c r="E118" s="11"/>
      <c r="F118" s="11">
        <f t="shared" si="70"/>
        <v>0</v>
      </c>
      <c r="G118" s="11"/>
      <c r="H118" s="11">
        <f t="shared" si="71"/>
        <v>0</v>
      </c>
      <c r="I118" s="11">
        <v>23</v>
      </c>
      <c r="J118" s="12">
        <f t="shared" si="72"/>
        <v>-23</v>
      </c>
      <c r="L118" s="3">
        <f t="shared" si="76"/>
        <v>23</v>
      </c>
      <c r="M118" s="3">
        <f t="shared" si="77"/>
        <v>-23</v>
      </c>
      <c r="N118" s="3">
        <f t="shared" si="78"/>
        <v>-23</v>
      </c>
      <c r="O118" s="3">
        <f t="shared" si="79"/>
        <v>23</v>
      </c>
      <c r="P118">
        <f t="shared" si="73"/>
        <v>30</v>
      </c>
      <c r="Q118">
        <f t="shared" si="80"/>
        <v>45</v>
      </c>
      <c r="R118">
        <f t="shared" si="81"/>
        <v>1</v>
      </c>
      <c r="S118">
        <f t="shared" si="82"/>
        <v>-43</v>
      </c>
      <c r="T118">
        <f t="shared" si="83"/>
        <v>-3</v>
      </c>
    </row>
    <row r="121" spans="1:4" ht="12.75">
      <c r="A121" s="2" t="s">
        <v>23</v>
      </c>
      <c r="C121" s="1" t="s">
        <v>8</v>
      </c>
      <c r="D121" s="1"/>
    </row>
    <row r="122" spans="16:20" ht="12.75">
      <c r="P122" s="65" t="s">
        <v>22</v>
      </c>
      <c r="Q122" s="66"/>
      <c r="R122" s="66"/>
      <c r="S122" s="66"/>
      <c r="T122" s="67"/>
    </row>
    <row r="123" spans="1:20" ht="12.75">
      <c r="A123" s="3"/>
      <c r="B123" s="3"/>
      <c r="C123" s="4" t="s">
        <v>7</v>
      </c>
      <c r="D123" s="5" t="s">
        <v>24</v>
      </c>
      <c r="E123" s="5" t="s">
        <v>1</v>
      </c>
      <c r="F123" s="5" t="s">
        <v>2</v>
      </c>
      <c r="G123" s="5" t="s">
        <v>3</v>
      </c>
      <c r="H123" s="5" t="s">
        <v>4</v>
      </c>
      <c r="I123" s="5" t="s">
        <v>5</v>
      </c>
      <c r="J123" s="6" t="s">
        <v>6</v>
      </c>
      <c r="K123" s="3"/>
      <c r="L123" s="3" t="s">
        <v>9</v>
      </c>
      <c r="M123" s="3" t="s">
        <v>11</v>
      </c>
      <c r="N123" s="3" t="s">
        <v>10</v>
      </c>
      <c r="O123" s="3" t="s">
        <v>12</v>
      </c>
      <c r="P123" s="7"/>
      <c r="Q123" s="18" t="s">
        <v>9</v>
      </c>
      <c r="R123" s="18" t="s">
        <v>11</v>
      </c>
      <c r="S123" s="18" t="s">
        <v>10</v>
      </c>
      <c r="T123" s="23" t="s">
        <v>12</v>
      </c>
    </row>
    <row r="124" spans="3:20" ht="12.75">
      <c r="C124" s="7">
        <v>2</v>
      </c>
      <c r="D124" s="8">
        <f>C124</f>
        <v>2</v>
      </c>
      <c r="E124" s="16"/>
      <c r="F124" s="8">
        <f aca="true" t="shared" si="84" ref="F124:F147">0-E124</f>
        <v>0</v>
      </c>
      <c r="G124" s="16">
        <v>-10</v>
      </c>
      <c r="H124" s="8">
        <f aca="true" t="shared" si="85" ref="H124:H147">0-G124</f>
        <v>10</v>
      </c>
      <c r="I124" s="16"/>
      <c r="J124" s="9">
        <f aca="true" t="shared" si="86" ref="J124:J147">0-I124</f>
        <v>0</v>
      </c>
      <c r="L124" s="3">
        <f>E124+G124+I124</f>
        <v>-10</v>
      </c>
      <c r="M124" s="3">
        <f>F124+G124+J124</f>
        <v>-10</v>
      </c>
      <c r="N124" s="3">
        <f>E124+H124+J124</f>
        <v>10</v>
      </c>
      <c r="O124" s="3">
        <f>F124+H124+I124</f>
        <v>10</v>
      </c>
      <c r="P124" s="7">
        <f>D124</f>
        <v>2</v>
      </c>
      <c r="Q124" s="8">
        <f>L124</f>
        <v>-10</v>
      </c>
      <c r="R124" s="8">
        <f>M124</f>
        <v>-10</v>
      </c>
      <c r="S124" s="8">
        <f>N124</f>
        <v>10</v>
      </c>
      <c r="T124" s="9">
        <f>O124</f>
        <v>10</v>
      </c>
    </row>
    <row r="125" spans="3:20" ht="12.75">
      <c r="C125" s="7">
        <v>2</v>
      </c>
      <c r="D125" s="8">
        <f>D124+C125</f>
        <v>4</v>
      </c>
      <c r="E125" s="16"/>
      <c r="F125" s="8">
        <f t="shared" si="84"/>
        <v>0</v>
      </c>
      <c r="G125" s="16"/>
      <c r="H125" s="8">
        <f t="shared" si="85"/>
        <v>0</v>
      </c>
      <c r="I125" s="16">
        <v>24</v>
      </c>
      <c r="J125" s="9">
        <f t="shared" si="86"/>
        <v>-24</v>
      </c>
      <c r="L125" s="3">
        <f aca="true" t="shared" si="87" ref="L125:L138">E125+G125+I125</f>
        <v>24</v>
      </c>
      <c r="M125" s="3">
        <f aca="true" t="shared" si="88" ref="M125:M138">F125+G125+J125</f>
        <v>-24</v>
      </c>
      <c r="N125" s="3">
        <f aca="true" t="shared" si="89" ref="N125:N138">E125+H125+J125</f>
        <v>-24</v>
      </c>
      <c r="O125" s="3">
        <f aca="true" t="shared" si="90" ref="O125:O138">F125+H125+I125</f>
        <v>24</v>
      </c>
      <c r="P125" s="7">
        <f aca="true" t="shared" si="91" ref="P125:P143">D125</f>
        <v>4</v>
      </c>
      <c r="Q125" s="8">
        <f>Q124+L125</f>
        <v>14</v>
      </c>
      <c r="R125" s="8">
        <f aca="true" t="shared" si="92" ref="R125:R137">R124+M125</f>
        <v>-34</v>
      </c>
      <c r="S125" s="8">
        <f aca="true" t="shared" si="93" ref="S125:S137">S124+N125</f>
        <v>-14</v>
      </c>
      <c r="T125" s="9">
        <f aca="true" t="shared" si="94" ref="T125:T137">T124+O125</f>
        <v>34</v>
      </c>
    </row>
    <row r="126" spans="3:20" ht="12.75">
      <c r="C126" s="7">
        <v>2</v>
      </c>
      <c r="D126" s="8">
        <f aca="true" t="shared" si="95" ref="D126:D138">D125+C126</f>
        <v>6</v>
      </c>
      <c r="E126" s="16">
        <v>4</v>
      </c>
      <c r="F126" s="8">
        <f t="shared" si="84"/>
        <v>-4</v>
      </c>
      <c r="G126" s="16"/>
      <c r="H126" s="8">
        <f t="shared" si="85"/>
        <v>0</v>
      </c>
      <c r="I126" s="16"/>
      <c r="J126" s="9">
        <f t="shared" si="86"/>
        <v>0</v>
      </c>
      <c r="L126" s="3">
        <f t="shared" si="87"/>
        <v>4</v>
      </c>
      <c r="M126" s="3">
        <f t="shared" si="88"/>
        <v>-4</v>
      </c>
      <c r="N126" s="3">
        <f t="shared" si="89"/>
        <v>4</v>
      </c>
      <c r="O126" s="3">
        <f t="shared" si="90"/>
        <v>-4</v>
      </c>
      <c r="P126" s="7">
        <f t="shared" si="91"/>
        <v>6</v>
      </c>
      <c r="Q126" s="8">
        <f aca="true" t="shared" si="96" ref="Q126:Q143">Q125+L126</f>
        <v>18</v>
      </c>
      <c r="R126" s="8">
        <f t="shared" si="92"/>
        <v>-38</v>
      </c>
      <c r="S126" s="8">
        <f t="shared" si="93"/>
        <v>-10</v>
      </c>
      <c r="T126" s="9">
        <f t="shared" si="94"/>
        <v>30</v>
      </c>
    </row>
    <row r="127" spans="3:20" ht="12.75">
      <c r="C127" s="7">
        <v>2</v>
      </c>
      <c r="D127" s="8">
        <f t="shared" si="95"/>
        <v>8</v>
      </c>
      <c r="E127" s="16"/>
      <c r="F127" s="8">
        <f t="shared" si="84"/>
        <v>0</v>
      </c>
      <c r="G127" s="16">
        <v>18</v>
      </c>
      <c r="H127" s="8">
        <f t="shared" si="85"/>
        <v>-18</v>
      </c>
      <c r="I127" s="16"/>
      <c r="J127" s="9">
        <f t="shared" si="86"/>
        <v>0</v>
      </c>
      <c r="L127" s="3">
        <f t="shared" si="87"/>
        <v>18</v>
      </c>
      <c r="M127" s="3">
        <f t="shared" si="88"/>
        <v>18</v>
      </c>
      <c r="N127" s="3">
        <f t="shared" si="89"/>
        <v>-18</v>
      </c>
      <c r="O127" s="3">
        <f t="shared" si="90"/>
        <v>-18</v>
      </c>
      <c r="P127" s="7">
        <f t="shared" si="91"/>
        <v>8</v>
      </c>
      <c r="Q127" s="8">
        <f t="shared" si="96"/>
        <v>36</v>
      </c>
      <c r="R127" s="8">
        <f t="shared" si="92"/>
        <v>-20</v>
      </c>
      <c r="S127" s="8">
        <f t="shared" si="93"/>
        <v>-28</v>
      </c>
      <c r="T127" s="9">
        <f t="shared" si="94"/>
        <v>12</v>
      </c>
    </row>
    <row r="128" spans="3:20" ht="12.75">
      <c r="C128" s="7">
        <v>2</v>
      </c>
      <c r="D128" s="8">
        <f t="shared" si="95"/>
        <v>10</v>
      </c>
      <c r="E128" s="16"/>
      <c r="F128" s="8">
        <f t="shared" si="84"/>
        <v>0</v>
      </c>
      <c r="G128" s="16"/>
      <c r="H128" s="8">
        <f t="shared" si="85"/>
        <v>0</v>
      </c>
      <c r="I128" s="16">
        <v>-13</v>
      </c>
      <c r="J128" s="9">
        <f t="shared" si="86"/>
        <v>13</v>
      </c>
      <c r="L128" s="3">
        <f t="shared" si="87"/>
        <v>-13</v>
      </c>
      <c r="M128" s="3">
        <f t="shared" si="88"/>
        <v>13</v>
      </c>
      <c r="N128" s="3">
        <f t="shared" si="89"/>
        <v>13</v>
      </c>
      <c r="O128" s="3">
        <f t="shared" si="90"/>
        <v>-13</v>
      </c>
      <c r="P128" s="7">
        <f t="shared" si="91"/>
        <v>10</v>
      </c>
      <c r="Q128" s="8">
        <f t="shared" si="96"/>
        <v>23</v>
      </c>
      <c r="R128" s="8">
        <f t="shared" si="92"/>
        <v>-7</v>
      </c>
      <c r="S128" s="8">
        <f t="shared" si="93"/>
        <v>-15</v>
      </c>
      <c r="T128" s="9">
        <f t="shared" si="94"/>
        <v>-1</v>
      </c>
    </row>
    <row r="129" spans="3:20" ht="12.75">
      <c r="C129" s="7">
        <v>2</v>
      </c>
      <c r="D129" s="8">
        <f t="shared" si="95"/>
        <v>12</v>
      </c>
      <c r="E129" s="16">
        <v>5</v>
      </c>
      <c r="F129" s="8">
        <f t="shared" si="84"/>
        <v>-5</v>
      </c>
      <c r="G129" s="16"/>
      <c r="H129" s="8">
        <f t="shared" si="85"/>
        <v>0</v>
      </c>
      <c r="I129" s="16"/>
      <c r="J129" s="9">
        <f t="shared" si="86"/>
        <v>0</v>
      </c>
      <c r="L129" s="3">
        <f t="shared" si="87"/>
        <v>5</v>
      </c>
      <c r="M129" s="3">
        <f t="shared" si="88"/>
        <v>-5</v>
      </c>
      <c r="N129" s="3">
        <f t="shared" si="89"/>
        <v>5</v>
      </c>
      <c r="O129" s="3">
        <f t="shared" si="90"/>
        <v>-5</v>
      </c>
      <c r="P129" s="7">
        <f t="shared" si="91"/>
        <v>12</v>
      </c>
      <c r="Q129" s="8">
        <f t="shared" si="96"/>
        <v>28</v>
      </c>
      <c r="R129" s="8">
        <f t="shared" si="92"/>
        <v>-12</v>
      </c>
      <c r="S129" s="8">
        <f t="shared" si="93"/>
        <v>-10</v>
      </c>
      <c r="T129" s="9">
        <f t="shared" si="94"/>
        <v>-6</v>
      </c>
    </row>
    <row r="130" spans="3:20" ht="12.75">
      <c r="C130" s="7">
        <v>2</v>
      </c>
      <c r="D130" s="8">
        <f t="shared" si="95"/>
        <v>14</v>
      </c>
      <c r="E130" s="16"/>
      <c r="F130" s="8">
        <f t="shared" si="84"/>
        <v>0</v>
      </c>
      <c r="G130" s="16">
        <v>-6</v>
      </c>
      <c r="H130" s="8">
        <f t="shared" si="85"/>
        <v>6</v>
      </c>
      <c r="I130" s="16"/>
      <c r="J130" s="9">
        <f t="shared" si="86"/>
        <v>0</v>
      </c>
      <c r="L130" s="3">
        <f t="shared" si="87"/>
        <v>-6</v>
      </c>
      <c r="M130" s="3">
        <f t="shared" si="88"/>
        <v>-6</v>
      </c>
      <c r="N130" s="3">
        <f t="shared" si="89"/>
        <v>6</v>
      </c>
      <c r="O130" s="3">
        <f t="shared" si="90"/>
        <v>6</v>
      </c>
      <c r="P130" s="7">
        <f t="shared" si="91"/>
        <v>14</v>
      </c>
      <c r="Q130" s="8">
        <f t="shared" si="96"/>
        <v>22</v>
      </c>
      <c r="R130" s="8">
        <f t="shared" si="92"/>
        <v>-18</v>
      </c>
      <c r="S130" s="8">
        <f t="shared" si="93"/>
        <v>-4</v>
      </c>
      <c r="T130" s="9">
        <f t="shared" si="94"/>
        <v>0</v>
      </c>
    </row>
    <row r="131" spans="3:20" ht="12.75">
      <c r="C131" s="7">
        <v>2</v>
      </c>
      <c r="D131" s="8">
        <f t="shared" si="95"/>
        <v>16</v>
      </c>
      <c r="E131" s="16"/>
      <c r="F131" s="8">
        <f t="shared" si="84"/>
        <v>0</v>
      </c>
      <c r="G131" s="16"/>
      <c r="H131" s="8">
        <f t="shared" si="85"/>
        <v>0</v>
      </c>
      <c r="I131" s="16">
        <v>-18</v>
      </c>
      <c r="J131" s="9">
        <f t="shared" si="86"/>
        <v>18</v>
      </c>
      <c r="L131" s="3">
        <f t="shared" si="87"/>
        <v>-18</v>
      </c>
      <c r="M131" s="3">
        <f t="shared" si="88"/>
        <v>18</v>
      </c>
      <c r="N131" s="3">
        <f t="shared" si="89"/>
        <v>18</v>
      </c>
      <c r="O131" s="3">
        <f t="shared" si="90"/>
        <v>-18</v>
      </c>
      <c r="P131" s="7">
        <f t="shared" si="91"/>
        <v>16</v>
      </c>
      <c r="Q131" s="8">
        <f t="shared" si="96"/>
        <v>4</v>
      </c>
      <c r="R131" s="8">
        <f t="shared" si="92"/>
        <v>0</v>
      </c>
      <c r="S131" s="8">
        <f t="shared" si="93"/>
        <v>14</v>
      </c>
      <c r="T131" s="9">
        <f t="shared" si="94"/>
        <v>-18</v>
      </c>
    </row>
    <row r="132" spans="3:20" ht="12.75">
      <c r="C132" s="7">
        <v>2</v>
      </c>
      <c r="D132" s="8">
        <f t="shared" si="95"/>
        <v>18</v>
      </c>
      <c r="E132" s="16">
        <v>-2</v>
      </c>
      <c r="F132" s="8">
        <f t="shared" si="84"/>
        <v>2</v>
      </c>
      <c r="G132" s="16"/>
      <c r="H132" s="8">
        <f t="shared" si="85"/>
        <v>0</v>
      </c>
      <c r="I132" s="16"/>
      <c r="J132" s="9">
        <f t="shared" si="86"/>
        <v>0</v>
      </c>
      <c r="L132" s="3">
        <f t="shared" si="87"/>
        <v>-2</v>
      </c>
      <c r="M132" s="3">
        <f t="shared" si="88"/>
        <v>2</v>
      </c>
      <c r="N132" s="3">
        <f t="shared" si="89"/>
        <v>-2</v>
      </c>
      <c r="O132" s="3">
        <f t="shared" si="90"/>
        <v>2</v>
      </c>
      <c r="P132" s="7">
        <f t="shared" si="91"/>
        <v>18</v>
      </c>
      <c r="Q132" s="8">
        <f t="shared" si="96"/>
        <v>2</v>
      </c>
      <c r="R132" s="8">
        <f t="shared" si="92"/>
        <v>2</v>
      </c>
      <c r="S132" s="8">
        <f t="shared" si="93"/>
        <v>12</v>
      </c>
      <c r="T132" s="9">
        <f t="shared" si="94"/>
        <v>-16</v>
      </c>
    </row>
    <row r="133" spans="3:20" ht="12.75">
      <c r="C133" s="7">
        <v>2</v>
      </c>
      <c r="D133" s="8">
        <f t="shared" si="95"/>
        <v>20</v>
      </c>
      <c r="E133" s="16"/>
      <c r="F133" s="8">
        <f t="shared" si="84"/>
        <v>0</v>
      </c>
      <c r="G133" s="16">
        <v>-3</v>
      </c>
      <c r="H133" s="8">
        <f t="shared" si="85"/>
        <v>3</v>
      </c>
      <c r="I133" s="16"/>
      <c r="J133" s="9">
        <f t="shared" si="86"/>
        <v>0</v>
      </c>
      <c r="L133" s="3">
        <f t="shared" si="87"/>
        <v>-3</v>
      </c>
      <c r="M133" s="3">
        <f t="shared" si="88"/>
        <v>-3</v>
      </c>
      <c r="N133" s="3">
        <f t="shared" si="89"/>
        <v>3</v>
      </c>
      <c r="O133" s="3">
        <f t="shared" si="90"/>
        <v>3</v>
      </c>
      <c r="P133" s="7">
        <f t="shared" si="91"/>
        <v>20</v>
      </c>
      <c r="Q133" s="8">
        <f t="shared" si="96"/>
        <v>-1</v>
      </c>
      <c r="R133" s="8">
        <f t="shared" si="92"/>
        <v>-1</v>
      </c>
      <c r="S133" s="8">
        <f t="shared" si="93"/>
        <v>15</v>
      </c>
      <c r="T133" s="9">
        <f t="shared" si="94"/>
        <v>-13</v>
      </c>
    </row>
    <row r="134" spans="3:20" ht="12.75">
      <c r="C134" s="7">
        <v>2</v>
      </c>
      <c r="D134" s="8">
        <f t="shared" si="95"/>
        <v>22</v>
      </c>
      <c r="E134" s="16"/>
      <c r="F134" s="8">
        <f t="shared" si="84"/>
        <v>0</v>
      </c>
      <c r="G134" s="16"/>
      <c r="H134" s="8">
        <f t="shared" si="85"/>
        <v>0</v>
      </c>
      <c r="I134" s="16">
        <v>-6</v>
      </c>
      <c r="J134" s="9">
        <f t="shared" si="86"/>
        <v>6</v>
      </c>
      <c r="L134" s="3">
        <f t="shared" si="87"/>
        <v>-6</v>
      </c>
      <c r="M134" s="3">
        <f t="shared" si="88"/>
        <v>6</v>
      </c>
      <c r="N134" s="3">
        <f t="shared" si="89"/>
        <v>6</v>
      </c>
      <c r="O134" s="3">
        <f t="shared" si="90"/>
        <v>-6</v>
      </c>
      <c r="P134" s="7">
        <f t="shared" si="91"/>
        <v>22</v>
      </c>
      <c r="Q134" s="8">
        <f t="shared" si="96"/>
        <v>-7</v>
      </c>
      <c r="R134" s="8">
        <f t="shared" si="92"/>
        <v>5</v>
      </c>
      <c r="S134" s="8">
        <f t="shared" si="93"/>
        <v>21</v>
      </c>
      <c r="T134" s="9">
        <f t="shared" si="94"/>
        <v>-19</v>
      </c>
    </row>
    <row r="135" spans="3:20" ht="12.75">
      <c r="C135" s="7">
        <v>2</v>
      </c>
      <c r="D135" s="8">
        <f t="shared" si="95"/>
        <v>24</v>
      </c>
      <c r="E135" s="16">
        <v>-10</v>
      </c>
      <c r="F135" s="8">
        <f t="shared" si="84"/>
        <v>10</v>
      </c>
      <c r="G135" s="16"/>
      <c r="H135" s="8">
        <f t="shared" si="85"/>
        <v>0</v>
      </c>
      <c r="I135" s="16"/>
      <c r="J135" s="9">
        <f t="shared" si="86"/>
        <v>0</v>
      </c>
      <c r="L135" s="3">
        <f t="shared" si="87"/>
        <v>-10</v>
      </c>
      <c r="M135" s="3">
        <f t="shared" si="88"/>
        <v>10</v>
      </c>
      <c r="N135" s="3">
        <f t="shared" si="89"/>
        <v>-10</v>
      </c>
      <c r="O135" s="3">
        <f t="shared" si="90"/>
        <v>10</v>
      </c>
      <c r="P135" s="7">
        <f t="shared" si="91"/>
        <v>24</v>
      </c>
      <c r="Q135" s="8">
        <f t="shared" si="96"/>
        <v>-17</v>
      </c>
      <c r="R135" s="8">
        <f t="shared" si="92"/>
        <v>15</v>
      </c>
      <c r="S135" s="8">
        <f t="shared" si="93"/>
        <v>11</v>
      </c>
      <c r="T135" s="9">
        <f t="shared" si="94"/>
        <v>-9</v>
      </c>
    </row>
    <row r="136" spans="3:20" ht="12.75">
      <c r="C136" s="7">
        <v>2</v>
      </c>
      <c r="D136" s="8">
        <f t="shared" si="95"/>
        <v>26</v>
      </c>
      <c r="E136" s="16"/>
      <c r="F136" s="8">
        <f t="shared" si="84"/>
        <v>0</v>
      </c>
      <c r="G136" s="16">
        <v>20</v>
      </c>
      <c r="H136" s="8">
        <f t="shared" si="85"/>
        <v>-20</v>
      </c>
      <c r="I136" s="16"/>
      <c r="J136" s="9">
        <f t="shared" si="86"/>
        <v>0</v>
      </c>
      <c r="L136" s="3">
        <f t="shared" si="87"/>
        <v>20</v>
      </c>
      <c r="M136" s="3">
        <f t="shared" si="88"/>
        <v>20</v>
      </c>
      <c r="N136" s="3">
        <f t="shared" si="89"/>
        <v>-20</v>
      </c>
      <c r="O136" s="3">
        <f t="shared" si="90"/>
        <v>-20</v>
      </c>
      <c r="P136" s="7">
        <f t="shared" si="91"/>
        <v>26</v>
      </c>
      <c r="Q136" s="8">
        <f t="shared" si="96"/>
        <v>3</v>
      </c>
      <c r="R136" s="8">
        <f t="shared" si="92"/>
        <v>35</v>
      </c>
      <c r="S136" s="8">
        <f t="shared" si="93"/>
        <v>-9</v>
      </c>
      <c r="T136" s="9">
        <f t="shared" si="94"/>
        <v>-29</v>
      </c>
    </row>
    <row r="137" spans="3:20" ht="12.75">
      <c r="C137" s="7">
        <v>2</v>
      </c>
      <c r="D137" s="8">
        <f t="shared" si="95"/>
        <v>28</v>
      </c>
      <c r="E137" s="16"/>
      <c r="F137" s="8">
        <f t="shared" si="84"/>
        <v>0</v>
      </c>
      <c r="G137" s="16"/>
      <c r="H137" s="8">
        <f t="shared" si="85"/>
        <v>0</v>
      </c>
      <c r="I137" s="16">
        <v>12</v>
      </c>
      <c r="J137" s="9">
        <f t="shared" si="86"/>
        <v>-12</v>
      </c>
      <c r="L137" s="3">
        <f t="shared" si="87"/>
        <v>12</v>
      </c>
      <c r="M137" s="3">
        <f t="shared" si="88"/>
        <v>-12</v>
      </c>
      <c r="N137" s="3">
        <f t="shared" si="89"/>
        <v>-12</v>
      </c>
      <c r="O137" s="3">
        <f t="shared" si="90"/>
        <v>12</v>
      </c>
      <c r="P137" s="7">
        <f t="shared" si="91"/>
        <v>28</v>
      </c>
      <c r="Q137" s="8">
        <f t="shared" si="96"/>
        <v>15</v>
      </c>
      <c r="R137" s="8">
        <f t="shared" si="92"/>
        <v>23</v>
      </c>
      <c r="S137" s="8">
        <f t="shared" si="93"/>
        <v>-21</v>
      </c>
      <c r="T137" s="9">
        <f t="shared" si="94"/>
        <v>-17</v>
      </c>
    </row>
    <row r="138" spans="3:20" ht="12.75">
      <c r="C138" s="7">
        <v>2</v>
      </c>
      <c r="D138" s="8">
        <f t="shared" si="95"/>
        <v>30</v>
      </c>
      <c r="E138" s="16">
        <v>-10</v>
      </c>
      <c r="F138" s="8">
        <f t="shared" si="84"/>
        <v>10</v>
      </c>
      <c r="G138" s="16"/>
      <c r="H138" s="8">
        <f t="shared" si="85"/>
        <v>0</v>
      </c>
      <c r="I138" s="16"/>
      <c r="J138" s="9">
        <f t="shared" si="86"/>
        <v>0</v>
      </c>
      <c r="L138" s="3">
        <f t="shared" si="87"/>
        <v>-10</v>
      </c>
      <c r="M138" s="3">
        <f t="shared" si="88"/>
        <v>10</v>
      </c>
      <c r="N138" s="3">
        <f t="shared" si="89"/>
        <v>-10</v>
      </c>
      <c r="O138" s="3">
        <f t="shared" si="90"/>
        <v>10</v>
      </c>
      <c r="P138" s="7">
        <f>D138</f>
        <v>30</v>
      </c>
      <c r="Q138" s="8">
        <f t="shared" si="96"/>
        <v>5</v>
      </c>
      <c r="R138" s="8">
        <f aca="true" t="shared" si="97" ref="R138:T144">R137+M138</f>
        <v>33</v>
      </c>
      <c r="S138" s="8">
        <f t="shared" si="97"/>
        <v>-31</v>
      </c>
      <c r="T138" s="9">
        <f t="shared" si="97"/>
        <v>-7</v>
      </c>
    </row>
    <row r="139" spans="3:20" ht="12.75">
      <c r="C139" s="7">
        <v>2</v>
      </c>
      <c r="D139" s="8">
        <f aca="true" t="shared" si="98" ref="D139:D147">D138+C139</f>
        <v>32</v>
      </c>
      <c r="E139" s="16"/>
      <c r="F139" s="8">
        <f t="shared" si="84"/>
        <v>0</v>
      </c>
      <c r="G139" s="16">
        <v>5</v>
      </c>
      <c r="H139" s="8">
        <f t="shared" si="85"/>
        <v>-5</v>
      </c>
      <c r="I139" s="16"/>
      <c r="J139" s="9">
        <f t="shared" si="86"/>
        <v>0</v>
      </c>
      <c r="L139" s="3">
        <f aca="true" t="shared" si="99" ref="L139:L144">E139+G139+I139</f>
        <v>5</v>
      </c>
      <c r="M139" s="3">
        <f aca="true" t="shared" si="100" ref="M139:M144">F139+G139+J139</f>
        <v>5</v>
      </c>
      <c r="N139" s="3">
        <f aca="true" t="shared" si="101" ref="N139:N144">E139+H139+J139</f>
        <v>-5</v>
      </c>
      <c r="O139" s="3">
        <f aca="true" t="shared" si="102" ref="O139:O144">F139+H139+I139</f>
        <v>-5</v>
      </c>
      <c r="P139" s="7">
        <f t="shared" si="91"/>
        <v>32</v>
      </c>
      <c r="Q139" s="8">
        <f t="shared" si="96"/>
        <v>10</v>
      </c>
      <c r="R139" s="8">
        <f t="shared" si="97"/>
        <v>38</v>
      </c>
      <c r="S139" s="8">
        <f t="shared" si="97"/>
        <v>-36</v>
      </c>
      <c r="T139" s="9">
        <f t="shared" si="97"/>
        <v>-12</v>
      </c>
    </row>
    <row r="140" spans="3:20" ht="12.75">
      <c r="C140" s="7">
        <v>2</v>
      </c>
      <c r="D140" s="8">
        <f t="shared" si="98"/>
        <v>34</v>
      </c>
      <c r="E140" s="16"/>
      <c r="F140" s="8">
        <f t="shared" si="84"/>
        <v>0</v>
      </c>
      <c r="G140" s="16"/>
      <c r="H140" s="8">
        <f t="shared" si="85"/>
        <v>0</v>
      </c>
      <c r="I140" s="16">
        <v>-1</v>
      </c>
      <c r="J140" s="9">
        <f t="shared" si="86"/>
        <v>1</v>
      </c>
      <c r="L140" s="3">
        <f t="shared" si="99"/>
        <v>-1</v>
      </c>
      <c r="M140" s="3">
        <f t="shared" si="100"/>
        <v>1</v>
      </c>
      <c r="N140" s="3">
        <f t="shared" si="101"/>
        <v>1</v>
      </c>
      <c r="O140" s="3">
        <f t="shared" si="102"/>
        <v>-1</v>
      </c>
      <c r="P140" s="7">
        <f>D140</f>
        <v>34</v>
      </c>
      <c r="Q140" s="8">
        <f t="shared" si="96"/>
        <v>9</v>
      </c>
      <c r="R140" s="8">
        <f t="shared" si="97"/>
        <v>39</v>
      </c>
      <c r="S140" s="8">
        <f t="shared" si="97"/>
        <v>-35</v>
      </c>
      <c r="T140" s="9">
        <f t="shared" si="97"/>
        <v>-13</v>
      </c>
    </row>
    <row r="141" spans="3:20" ht="12.75">
      <c r="C141" s="7">
        <v>2</v>
      </c>
      <c r="D141" s="8">
        <f t="shared" si="98"/>
        <v>36</v>
      </c>
      <c r="E141" s="16">
        <v>36</v>
      </c>
      <c r="F141" s="8">
        <f t="shared" si="84"/>
        <v>-36</v>
      </c>
      <c r="G141" s="16"/>
      <c r="H141" s="8">
        <f t="shared" si="85"/>
        <v>0</v>
      </c>
      <c r="I141" s="16"/>
      <c r="J141" s="9">
        <f t="shared" si="86"/>
        <v>0</v>
      </c>
      <c r="L141" s="3">
        <f t="shared" si="99"/>
        <v>36</v>
      </c>
      <c r="M141" s="3">
        <f t="shared" si="100"/>
        <v>-36</v>
      </c>
      <c r="N141" s="3">
        <f t="shared" si="101"/>
        <v>36</v>
      </c>
      <c r="O141" s="3">
        <f t="shared" si="102"/>
        <v>-36</v>
      </c>
      <c r="P141" s="7">
        <f t="shared" si="91"/>
        <v>36</v>
      </c>
      <c r="Q141" s="8">
        <f t="shared" si="96"/>
        <v>45</v>
      </c>
      <c r="R141" s="8">
        <f t="shared" si="97"/>
        <v>3</v>
      </c>
      <c r="S141" s="8">
        <f t="shared" si="97"/>
        <v>1</v>
      </c>
      <c r="T141" s="9">
        <f t="shared" si="97"/>
        <v>-49</v>
      </c>
    </row>
    <row r="142" spans="3:20" ht="12.75">
      <c r="C142" s="7">
        <v>2</v>
      </c>
      <c r="D142" s="8">
        <f t="shared" si="98"/>
        <v>38</v>
      </c>
      <c r="E142" s="16"/>
      <c r="F142" s="8">
        <f t="shared" si="84"/>
        <v>0</v>
      </c>
      <c r="G142" s="16">
        <v>-23</v>
      </c>
      <c r="H142" s="8">
        <f t="shared" si="85"/>
        <v>23</v>
      </c>
      <c r="I142" s="16"/>
      <c r="J142" s="9">
        <f t="shared" si="86"/>
        <v>0</v>
      </c>
      <c r="L142" s="3">
        <f t="shared" si="99"/>
        <v>-23</v>
      </c>
      <c r="M142" s="3">
        <f t="shared" si="100"/>
        <v>-23</v>
      </c>
      <c r="N142" s="3">
        <f t="shared" si="101"/>
        <v>23</v>
      </c>
      <c r="O142" s="3">
        <f t="shared" si="102"/>
        <v>23</v>
      </c>
      <c r="P142" s="7">
        <f>D142</f>
        <v>38</v>
      </c>
      <c r="Q142" s="8">
        <f t="shared" si="96"/>
        <v>22</v>
      </c>
      <c r="R142" s="8">
        <f t="shared" si="97"/>
        <v>-20</v>
      </c>
      <c r="S142" s="8">
        <f t="shared" si="97"/>
        <v>24</v>
      </c>
      <c r="T142" s="9">
        <f t="shared" si="97"/>
        <v>-26</v>
      </c>
    </row>
    <row r="143" spans="3:20" ht="12.75">
      <c r="C143" s="7">
        <v>2</v>
      </c>
      <c r="D143" s="8">
        <f t="shared" si="98"/>
        <v>40</v>
      </c>
      <c r="E143" s="16"/>
      <c r="F143" s="8">
        <f t="shared" si="84"/>
        <v>0</v>
      </c>
      <c r="G143" s="16"/>
      <c r="H143" s="8">
        <f t="shared" si="85"/>
        <v>0</v>
      </c>
      <c r="I143" s="16">
        <v>16</v>
      </c>
      <c r="J143" s="9">
        <f t="shared" si="86"/>
        <v>-16</v>
      </c>
      <c r="L143" s="3">
        <f t="shared" si="99"/>
        <v>16</v>
      </c>
      <c r="M143" s="3">
        <f t="shared" si="100"/>
        <v>-16</v>
      </c>
      <c r="N143" s="3">
        <f t="shared" si="101"/>
        <v>-16</v>
      </c>
      <c r="O143" s="3">
        <f t="shared" si="102"/>
        <v>16</v>
      </c>
      <c r="P143" s="7">
        <f t="shared" si="91"/>
        <v>40</v>
      </c>
      <c r="Q143" s="8">
        <f t="shared" si="96"/>
        <v>38</v>
      </c>
      <c r="R143" s="8">
        <f t="shared" si="97"/>
        <v>-36</v>
      </c>
      <c r="S143" s="8">
        <f t="shared" si="97"/>
        <v>8</v>
      </c>
      <c r="T143" s="9">
        <f t="shared" si="97"/>
        <v>-10</v>
      </c>
    </row>
    <row r="144" spans="3:20" ht="12.75">
      <c r="C144" s="7">
        <v>2</v>
      </c>
      <c r="D144" s="8">
        <f t="shared" si="98"/>
        <v>42</v>
      </c>
      <c r="E144" s="16">
        <v>2</v>
      </c>
      <c r="F144" s="8">
        <f t="shared" si="84"/>
        <v>-2</v>
      </c>
      <c r="G144" s="16"/>
      <c r="H144" s="8">
        <f t="shared" si="85"/>
        <v>0</v>
      </c>
      <c r="I144" s="16"/>
      <c r="J144" s="9">
        <f t="shared" si="86"/>
        <v>0</v>
      </c>
      <c r="L144" s="3">
        <f t="shared" si="99"/>
        <v>2</v>
      </c>
      <c r="M144" s="3">
        <f t="shared" si="100"/>
        <v>-2</v>
      </c>
      <c r="N144" s="3">
        <f t="shared" si="101"/>
        <v>2</v>
      </c>
      <c r="O144" s="3">
        <f t="shared" si="102"/>
        <v>-2</v>
      </c>
      <c r="P144" s="10">
        <f>D144</f>
        <v>42</v>
      </c>
      <c r="Q144" s="11">
        <f>Q143+L144</f>
        <v>40</v>
      </c>
      <c r="R144" s="11">
        <f t="shared" si="97"/>
        <v>-38</v>
      </c>
      <c r="S144" s="11">
        <f t="shared" si="97"/>
        <v>10</v>
      </c>
      <c r="T144" s="12">
        <f t="shared" si="97"/>
        <v>-12</v>
      </c>
    </row>
    <row r="145" spans="3:20" ht="12.75">
      <c r="C145" s="7">
        <v>1</v>
      </c>
      <c r="D145" s="8">
        <f t="shared" si="98"/>
        <v>43</v>
      </c>
      <c r="E145" s="16"/>
      <c r="F145" s="8">
        <f t="shared" si="84"/>
        <v>0</v>
      </c>
      <c r="G145" s="16">
        <v>5</v>
      </c>
      <c r="H145" s="8">
        <f t="shared" si="85"/>
        <v>-5</v>
      </c>
      <c r="I145" s="16"/>
      <c r="J145" s="9">
        <f t="shared" si="86"/>
        <v>0</v>
      </c>
      <c r="L145" s="3">
        <f>E145+G145+I145</f>
        <v>5</v>
      </c>
      <c r="M145" s="3">
        <f>F145+G145+J145</f>
        <v>5</v>
      </c>
      <c r="N145" s="3">
        <f>E145+H145+J145</f>
        <v>-5</v>
      </c>
      <c r="O145" s="3">
        <f>F145+H145+I145</f>
        <v>-5</v>
      </c>
      <c r="P145" s="7">
        <f>D145</f>
        <v>43</v>
      </c>
      <c r="Q145" s="8">
        <f>Q144+L145</f>
        <v>45</v>
      </c>
      <c r="R145" s="8">
        <f aca="true" t="shared" si="103" ref="R145:T147">R144+M145</f>
        <v>-33</v>
      </c>
      <c r="S145" s="8">
        <f t="shared" si="103"/>
        <v>5</v>
      </c>
      <c r="T145" s="9">
        <f t="shared" si="103"/>
        <v>-17</v>
      </c>
    </row>
    <row r="146" spans="3:20" ht="12.75">
      <c r="C146" s="7">
        <v>1</v>
      </c>
      <c r="D146" s="8">
        <f t="shared" si="98"/>
        <v>44</v>
      </c>
      <c r="E146" s="16"/>
      <c r="F146" s="8">
        <f t="shared" si="84"/>
        <v>0</v>
      </c>
      <c r="G146" s="16"/>
      <c r="H146" s="8">
        <f t="shared" si="85"/>
        <v>0</v>
      </c>
      <c r="I146" s="16">
        <v>-1</v>
      </c>
      <c r="J146" s="9">
        <f t="shared" si="86"/>
        <v>1</v>
      </c>
      <c r="L146" s="3">
        <f>E146+G146+I146</f>
        <v>-1</v>
      </c>
      <c r="M146" s="3">
        <f>F146+G146+J146</f>
        <v>1</v>
      </c>
      <c r="N146" s="3">
        <f>E146+H146+J146</f>
        <v>1</v>
      </c>
      <c r="O146" s="3">
        <f>F146+H146+I146</f>
        <v>-1</v>
      </c>
      <c r="P146" s="7">
        <f>D146</f>
        <v>44</v>
      </c>
      <c r="Q146" s="8">
        <f>Q145+L146</f>
        <v>44</v>
      </c>
      <c r="R146" s="8">
        <f t="shared" si="103"/>
        <v>-32</v>
      </c>
      <c r="S146" s="8">
        <f t="shared" si="103"/>
        <v>6</v>
      </c>
      <c r="T146" s="9">
        <f t="shared" si="103"/>
        <v>-18</v>
      </c>
    </row>
    <row r="147" spans="3:20" ht="12.75">
      <c r="C147" s="10">
        <v>1</v>
      </c>
      <c r="D147" s="11">
        <f t="shared" si="98"/>
        <v>45</v>
      </c>
      <c r="E147" s="17">
        <v>-12</v>
      </c>
      <c r="F147" s="11">
        <f t="shared" si="84"/>
        <v>12</v>
      </c>
      <c r="G147" s="17"/>
      <c r="H147" s="11">
        <f t="shared" si="85"/>
        <v>0</v>
      </c>
      <c r="I147" s="17"/>
      <c r="J147" s="12">
        <f t="shared" si="86"/>
        <v>0</v>
      </c>
      <c r="L147" s="3">
        <f>E147+G147+I147</f>
        <v>-12</v>
      </c>
      <c r="M147" s="3">
        <f>F147+G147+J147</f>
        <v>12</v>
      </c>
      <c r="N147" s="3">
        <f>E147+H147+J147</f>
        <v>-12</v>
      </c>
      <c r="O147" s="3">
        <f>F147+H147+I147</f>
        <v>12</v>
      </c>
      <c r="P147" s="10">
        <f>D147</f>
        <v>45</v>
      </c>
      <c r="Q147" s="11">
        <f>Q146+L147</f>
        <v>32</v>
      </c>
      <c r="R147" s="11">
        <f t="shared" si="103"/>
        <v>-20</v>
      </c>
      <c r="S147" s="11">
        <f t="shared" si="103"/>
        <v>-6</v>
      </c>
      <c r="T147" s="12">
        <f t="shared" si="103"/>
        <v>-6</v>
      </c>
    </row>
    <row r="148" ht="12.75">
      <c r="J148" s="9"/>
    </row>
    <row r="149" spans="17:20" ht="12.75">
      <c r="Q149">
        <f>MAX(Q124:Q144)</f>
        <v>45</v>
      </c>
      <c r="R149">
        <f>MAX(R124:R144)</f>
        <v>39</v>
      </c>
      <c r="S149">
        <f>MAX(S124:S144)</f>
        <v>24</v>
      </c>
      <c r="T149">
        <f>MAX(T124:T144)</f>
        <v>34</v>
      </c>
    </row>
    <row r="150" spans="17:20" ht="12.75">
      <c r="Q150">
        <f>MIN(Q124:Q144)</f>
        <v>-17</v>
      </c>
      <c r="R150">
        <f>MIN(R124:R144)</f>
        <v>-38</v>
      </c>
      <c r="S150">
        <f>MIN(S124:S144)</f>
        <v>-36</v>
      </c>
      <c r="T150">
        <f>MIN(T124:T144)</f>
        <v>-49</v>
      </c>
    </row>
    <row r="151" spans="17:20" ht="12.75">
      <c r="Q151">
        <f>Q149-Q150</f>
        <v>62</v>
      </c>
      <c r="R151">
        <f>R149-R150</f>
        <v>77</v>
      </c>
      <c r="S151">
        <f>S149-S150</f>
        <v>60</v>
      </c>
      <c r="T151">
        <f>T149-T150</f>
        <v>83</v>
      </c>
    </row>
  </sheetData>
  <mergeCells count="2">
    <mergeCell ref="Q2:T2"/>
    <mergeCell ref="P122:T122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Q152"/>
  <sheetViews>
    <sheetView workbookViewId="0" topLeftCell="A108">
      <selection activeCell="F158" sqref="F158"/>
    </sheetView>
  </sheetViews>
  <sheetFormatPr defaultColWidth="9.140625" defaultRowHeight="12.75"/>
  <cols>
    <col min="1" max="1" width="13.00390625" style="0" customWidth="1"/>
    <col min="2" max="2" width="2.140625" style="0" customWidth="1"/>
    <col min="4" max="9" width="5.28125" style="0" customWidth="1"/>
    <col min="12" max="17" width="5.7109375" style="0" customWidth="1"/>
  </cols>
  <sheetData>
    <row r="1" spans="1:11" ht="12.75">
      <c r="A1" s="2" t="s">
        <v>15</v>
      </c>
      <c r="C1" s="1" t="s">
        <v>8</v>
      </c>
      <c r="K1" s="1" t="s">
        <v>13</v>
      </c>
    </row>
    <row r="3" spans="1:17" ht="12.75">
      <c r="A3" s="3"/>
      <c r="B3" s="3"/>
      <c r="C3" s="4" t="s">
        <v>7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6" t="s">
        <v>6</v>
      </c>
      <c r="J3" s="3"/>
      <c r="K3" s="4" t="s">
        <v>7</v>
      </c>
      <c r="L3" s="5" t="s">
        <v>1</v>
      </c>
      <c r="M3" s="5" t="s">
        <v>2</v>
      </c>
      <c r="N3" s="5" t="s">
        <v>3</v>
      </c>
      <c r="O3" s="5" t="s">
        <v>4</v>
      </c>
      <c r="P3" s="5" t="s">
        <v>5</v>
      </c>
      <c r="Q3" s="6" t="s">
        <v>6</v>
      </c>
    </row>
    <row r="4" spans="3:17" ht="12.75">
      <c r="C4" s="7">
        <v>2</v>
      </c>
      <c r="D4" s="8">
        <v>14</v>
      </c>
      <c r="E4" s="8">
        <f>IF(D4="","",-D4)</f>
        <v>-14</v>
      </c>
      <c r="F4" s="8"/>
      <c r="G4" s="8">
        <f aca="true" t="shared" si="0" ref="G4:G15">IF(F4="","",-F4)</f>
      </c>
      <c r="H4" s="8"/>
      <c r="I4" s="9">
        <f aca="true" t="shared" si="1" ref="I4:I15">IF(H4="","",-H4)</f>
      </c>
      <c r="K4" s="10">
        <f aca="true" t="shared" si="2" ref="K4:Q4">SUM(C4:C15)</f>
        <v>21</v>
      </c>
      <c r="L4" s="11">
        <f t="shared" si="2"/>
        <v>26</v>
      </c>
      <c r="M4" s="11">
        <f t="shared" si="2"/>
        <v>-26</v>
      </c>
      <c r="N4" s="11">
        <f t="shared" si="2"/>
        <v>37</v>
      </c>
      <c r="O4" s="11">
        <f t="shared" si="2"/>
        <v>-37</v>
      </c>
      <c r="P4" s="11">
        <f t="shared" si="2"/>
        <v>9</v>
      </c>
      <c r="Q4" s="12">
        <f t="shared" si="2"/>
        <v>-9</v>
      </c>
    </row>
    <row r="5" spans="3:17" ht="12.75">
      <c r="C5" s="7">
        <v>2</v>
      </c>
      <c r="D5" s="8"/>
      <c r="E5" s="8">
        <f aca="true" t="shared" si="3" ref="E5:E15">IF(D5="","",-D5)</f>
      </c>
      <c r="F5" s="8"/>
      <c r="G5" s="8">
        <f t="shared" si="0"/>
      </c>
      <c r="H5" s="8">
        <v>14</v>
      </c>
      <c r="I5" s="9">
        <f t="shared" si="1"/>
        <v>-14</v>
      </c>
      <c r="K5" s="8"/>
      <c r="L5" s="8"/>
      <c r="M5" s="8"/>
      <c r="N5" s="8"/>
      <c r="O5" s="8"/>
      <c r="P5" s="8"/>
      <c r="Q5" s="8"/>
    </row>
    <row r="6" spans="3:17" ht="12.75">
      <c r="C6" s="7">
        <v>2</v>
      </c>
      <c r="D6" s="8"/>
      <c r="E6" s="8">
        <f t="shared" si="3"/>
      </c>
      <c r="F6" s="8">
        <v>41</v>
      </c>
      <c r="G6" s="8">
        <f t="shared" si="0"/>
        <v>-41</v>
      </c>
      <c r="H6" s="8"/>
      <c r="I6" s="9">
        <f t="shared" si="1"/>
      </c>
      <c r="K6" s="13" t="s">
        <v>14</v>
      </c>
      <c r="P6" s="8"/>
      <c r="Q6" s="8"/>
    </row>
    <row r="7" spans="3:17" ht="12.75">
      <c r="C7" s="7">
        <v>2</v>
      </c>
      <c r="D7" s="8">
        <v>8</v>
      </c>
      <c r="E7" s="8">
        <f t="shared" si="3"/>
        <v>-8</v>
      </c>
      <c r="F7" s="8"/>
      <c r="G7" s="8">
        <f t="shared" si="0"/>
      </c>
      <c r="H7" s="8"/>
      <c r="I7" s="9">
        <f t="shared" si="1"/>
      </c>
      <c r="K7" s="8"/>
      <c r="P7" s="8"/>
      <c r="Q7" s="8"/>
    </row>
    <row r="8" spans="3:14" ht="12.75">
      <c r="C8" s="7">
        <v>2</v>
      </c>
      <c r="D8" s="8"/>
      <c r="E8" s="8">
        <f t="shared" si="3"/>
      </c>
      <c r="F8" s="8"/>
      <c r="G8" s="8">
        <f t="shared" si="0"/>
      </c>
      <c r="H8" s="8">
        <v>-9</v>
      </c>
      <c r="I8" s="9">
        <f t="shared" si="1"/>
        <v>9</v>
      </c>
      <c r="K8" s="4" t="s">
        <v>9</v>
      </c>
      <c r="L8" s="5" t="s">
        <v>10</v>
      </c>
      <c r="M8" s="5" t="s">
        <v>11</v>
      </c>
      <c r="N8" s="6" t="s">
        <v>12</v>
      </c>
    </row>
    <row r="9" spans="3:14" ht="12.75">
      <c r="C9" s="7">
        <v>2</v>
      </c>
      <c r="D9" s="8"/>
      <c r="E9" s="8">
        <f t="shared" si="3"/>
      </c>
      <c r="F9" s="8">
        <v>22</v>
      </c>
      <c r="G9" s="8">
        <f t="shared" si="0"/>
        <v>-22</v>
      </c>
      <c r="H9" s="8"/>
      <c r="I9" s="9">
        <f t="shared" si="1"/>
      </c>
      <c r="K9" s="10">
        <f>L4+N4+P4</f>
        <v>72</v>
      </c>
      <c r="L9" s="11">
        <f>L4+O4+Q4</f>
        <v>-20</v>
      </c>
      <c r="M9" s="11">
        <f>M4+N4+Q4</f>
        <v>2</v>
      </c>
      <c r="N9" s="12">
        <f>M4+O4+P4</f>
        <v>-54</v>
      </c>
    </row>
    <row r="10" spans="3:9" ht="12.75">
      <c r="C10" s="7">
        <v>2</v>
      </c>
      <c r="D10" s="8">
        <v>7</v>
      </c>
      <c r="E10" s="8">
        <f t="shared" si="3"/>
        <v>-7</v>
      </c>
      <c r="F10" s="8"/>
      <c r="G10" s="8">
        <f t="shared" si="0"/>
      </c>
      <c r="H10" s="8"/>
      <c r="I10" s="9">
        <f t="shared" si="1"/>
      </c>
    </row>
    <row r="11" spans="3:9" ht="12.75">
      <c r="C11" s="7">
        <v>2</v>
      </c>
      <c r="D11" s="8"/>
      <c r="E11" s="8">
        <f t="shared" si="3"/>
      </c>
      <c r="F11" s="8">
        <v>-10</v>
      </c>
      <c r="G11" s="8">
        <f t="shared" si="0"/>
        <v>10</v>
      </c>
      <c r="H11" s="8"/>
      <c r="I11" s="9">
        <f t="shared" si="1"/>
      </c>
    </row>
    <row r="12" spans="3:9" ht="12.75">
      <c r="C12" s="7">
        <v>2</v>
      </c>
      <c r="D12" s="8"/>
      <c r="E12" s="8">
        <f t="shared" si="3"/>
      </c>
      <c r="F12" s="8"/>
      <c r="G12" s="8">
        <f t="shared" si="0"/>
      </c>
      <c r="H12" s="8">
        <v>-5</v>
      </c>
      <c r="I12" s="9">
        <f t="shared" si="1"/>
        <v>5</v>
      </c>
    </row>
    <row r="13" spans="3:9" ht="12.75">
      <c r="C13" s="7">
        <v>1</v>
      </c>
      <c r="D13" s="8"/>
      <c r="E13" s="8">
        <f t="shared" si="3"/>
      </c>
      <c r="F13" s="8">
        <v>-16</v>
      </c>
      <c r="G13" s="8">
        <f t="shared" si="0"/>
        <v>16</v>
      </c>
      <c r="H13" s="8"/>
      <c r="I13" s="9">
        <f t="shared" si="1"/>
      </c>
    </row>
    <row r="14" spans="3:9" ht="12.75">
      <c r="C14" s="7">
        <v>1</v>
      </c>
      <c r="D14" s="8">
        <v>-3</v>
      </c>
      <c r="E14" s="8">
        <f t="shared" si="3"/>
        <v>3</v>
      </c>
      <c r="F14" s="8"/>
      <c r="G14" s="8">
        <f t="shared" si="0"/>
      </c>
      <c r="H14" s="8"/>
      <c r="I14" s="9">
        <f t="shared" si="1"/>
      </c>
    </row>
    <row r="15" spans="3:10" ht="12.75">
      <c r="C15" s="10">
        <v>1</v>
      </c>
      <c r="D15" s="11"/>
      <c r="E15" s="11">
        <f t="shared" si="3"/>
      </c>
      <c r="F15" s="11"/>
      <c r="G15" s="11">
        <f t="shared" si="0"/>
      </c>
      <c r="H15" s="11">
        <v>9</v>
      </c>
      <c r="I15" s="12">
        <f t="shared" si="1"/>
        <v>-9</v>
      </c>
      <c r="J15">
        <f>STDEV(D4,H5,F6,D7,I8,F9,D10,G11,I12,G13,E14,H15)</f>
        <v>10.18763362061469</v>
      </c>
    </row>
    <row r="18" spans="1:11" ht="12.75">
      <c r="A18" s="2" t="s">
        <v>16</v>
      </c>
      <c r="C18" s="1" t="s">
        <v>8</v>
      </c>
      <c r="K18" s="1" t="s">
        <v>13</v>
      </c>
    </row>
    <row r="20" spans="1:17" ht="12.75">
      <c r="A20" s="3"/>
      <c r="B20" s="3"/>
      <c r="C20" s="4" t="s">
        <v>7</v>
      </c>
      <c r="D20" s="5" t="s">
        <v>1</v>
      </c>
      <c r="E20" s="5" t="s">
        <v>2</v>
      </c>
      <c r="F20" s="5" t="s">
        <v>3</v>
      </c>
      <c r="G20" s="5" t="s">
        <v>4</v>
      </c>
      <c r="H20" s="5" t="s">
        <v>5</v>
      </c>
      <c r="I20" s="6" t="s">
        <v>6</v>
      </c>
      <c r="J20" s="3"/>
      <c r="K20" s="4" t="s">
        <v>7</v>
      </c>
      <c r="L20" s="5" t="s">
        <v>1</v>
      </c>
      <c r="M20" s="5" t="s">
        <v>2</v>
      </c>
      <c r="N20" s="5" t="s">
        <v>3</v>
      </c>
      <c r="O20" s="5" t="s">
        <v>4</v>
      </c>
      <c r="P20" s="5" t="s">
        <v>5</v>
      </c>
      <c r="Q20" s="6" t="s">
        <v>6</v>
      </c>
    </row>
    <row r="21" spans="3:17" ht="12.75">
      <c r="C21" s="7">
        <v>1</v>
      </c>
      <c r="D21" s="8">
        <v>10</v>
      </c>
      <c r="E21" s="8">
        <f>IF(D21="","",-D21)</f>
        <v>-10</v>
      </c>
      <c r="F21" s="8"/>
      <c r="G21" s="8">
        <f aca="true" t="shared" si="4" ref="G21:G41">IF(F21="","",-F21)</f>
      </c>
      <c r="H21" s="8"/>
      <c r="I21" s="9">
        <f aca="true" t="shared" si="5" ref="I21:I41">IF(H21="","",-H21)</f>
      </c>
      <c r="K21" s="10">
        <f>SUM(C21:C41)</f>
        <v>21</v>
      </c>
      <c r="L21" s="11">
        <f aca="true" t="shared" si="6" ref="L21:Q21">SUM(D21:D41)</f>
        <v>1</v>
      </c>
      <c r="M21" s="11">
        <f t="shared" si="6"/>
        <v>-1</v>
      </c>
      <c r="N21" s="11">
        <f t="shared" si="6"/>
        <v>18</v>
      </c>
      <c r="O21" s="11">
        <f t="shared" si="6"/>
        <v>-18</v>
      </c>
      <c r="P21" s="11">
        <f t="shared" si="6"/>
        <v>-25</v>
      </c>
      <c r="Q21" s="12">
        <f t="shared" si="6"/>
        <v>25</v>
      </c>
    </row>
    <row r="22" spans="3:17" ht="12.75">
      <c r="C22" s="7">
        <v>1</v>
      </c>
      <c r="D22" s="8"/>
      <c r="E22" s="8">
        <f aca="true" t="shared" si="7" ref="E22:E41">IF(D22="","",-D22)</f>
      </c>
      <c r="F22" s="8"/>
      <c r="G22" s="8">
        <f t="shared" si="4"/>
      </c>
      <c r="H22" s="8">
        <v>-22</v>
      </c>
      <c r="I22" s="9">
        <f t="shared" si="5"/>
        <v>22</v>
      </c>
      <c r="K22" s="8"/>
      <c r="L22" s="8"/>
      <c r="M22" s="8"/>
      <c r="N22" s="8"/>
      <c r="O22" s="8"/>
      <c r="P22" s="8"/>
      <c r="Q22" s="8"/>
    </row>
    <row r="23" spans="3:17" ht="12.75">
      <c r="C23" s="7">
        <v>1</v>
      </c>
      <c r="D23" s="8"/>
      <c r="E23" s="8">
        <f t="shared" si="7"/>
      </c>
      <c r="F23" s="8">
        <v>-5</v>
      </c>
      <c r="G23" s="8">
        <f t="shared" si="4"/>
        <v>5</v>
      </c>
      <c r="H23" s="8"/>
      <c r="I23" s="9">
        <f t="shared" si="5"/>
      </c>
      <c r="K23" s="13" t="s">
        <v>14</v>
      </c>
      <c r="P23" s="8"/>
      <c r="Q23" s="8"/>
    </row>
    <row r="24" spans="3:17" ht="12.75">
      <c r="C24" s="7">
        <v>1</v>
      </c>
      <c r="D24" s="8">
        <v>17</v>
      </c>
      <c r="E24" s="8">
        <f t="shared" si="7"/>
        <v>-17</v>
      </c>
      <c r="F24" s="8"/>
      <c r="G24" s="8">
        <f t="shared" si="4"/>
      </c>
      <c r="H24" s="8"/>
      <c r="I24" s="9">
        <f t="shared" si="5"/>
      </c>
      <c r="K24" s="8"/>
      <c r="P24" s="8"/>
      <c r="Q24" s="8"/>
    </row>
    <row r="25" spans="3:14" ht="12.75">
      <c r="C25" s="7">
        <v>1</v>
      </c>
      <c r="D25" s="8"/>
      <c r="E25" s="8">
        <f t="shared" si="7"/>
      </c>
      <c r="F25" s="8"/>
      <c r="G25" s="8">
        <f t="shared" si="4"/>
      </c>
      <c r="H25" s="8">
        <v>10</v>
      </c>
      <c r="I25" s="9">
        <f t="shared" si="5"/>
        <v>-10</v>
      </c>
      <c r="K25" s="4" t="s">
        <v>9</v>
      </c>
      <c r="L25" s="5" t="s">
        <v>10</v>
      </c>
      <c r="M25" s="5" t="s">
        <v>11</v>
      </c>
      <c r="N25" s="6" t="s">
        <v>12</v>
      </c>
    </row>
    <row r="26" spans="3:14" ht="12.75">
      <c r="C26" s="7">
        <v>1</v>
      </c>
      <c r="D26" s="8"/>
      <c r="E26" s="8">
        <f t="shared" si="7"/>
      </c>
      <c r="F26" s="8">
        <v>10</v>
      </c>
      <c r="G26" s="8">
        <f t="shared" si="4"/>
        <v>-10</v>
      </c>
      <c r="H26" s="8"/>
      <c r="I26" s="9">
        <f t="shared" si="5"/>
      </c>
      <c r="K26" s="10">
        <f>L21+N21+P21</f>
        <v>-6</v>
      </c>
      <c r="L26" s="11">
        <f>L21+O21+Q21</f>
        <v>8</v>
      </c>
      <c r="M26" s="11">
        <f>M21+N21+Q21</f>
        <v>42</v>
      </c>
      <c r="N26" s="12">
        <f>M21+O21+P21</f>
        <v>-44</v>
      </c>
    </row>
    <row r="27" spans="3:9" ht="12.75">
      <c r="C27" s="7">
        <v>1</v>
      </c>
      <c r="D27" s="8"/>
      <c r="E27" s="8">
        <f t="shared" si="7"/>
      </c>
      <c r="F27" s="8"/>
      <c r="G27" s="8">
        <f t="shared" si="4"/>
      </c>
      <c r="H27" s="8">
        <v>-13</v>
      </c>
      <c r="I27" s="9">
        <f t="shared" si="5"/>
        <v>13</v>
      </c>
    </row>
    <row r="28" spans="3:9" ht="12.75">
      <c r="C28" s="7">
        <v>1</v>
      </c>
      <c r="D28" s="8">
        <v>-11</v>
      </c>
      <c r="E28" s="8">
        <f t="shared" si="7"/>
        <v>11</v>
      </c>
      <c r="F28" s="8"/>
      <c r="G28" s="8">
        <f t="shared" si="4"/>
      </c>
      <c r="H28" s="8"/>
      <c r="I28" s="9">
        <f t="shared" si="5"/>
      </c>
    </row>
    <row r="29" spans="3:9" ht="12.75">
      <c r="C29" s="7">
        <v>1</v>
      </c>
      <c r="D29" s="8"/>
      <c r="E29" s="8">
        <f t="shared" si="7"/>
      </c>
      <c r="F29" s="8">
        <v>-1</v>
      </c>
      <c r="G29" s="8">
        <f t="shared" si="4"/>
        <v>1</v>
      </c>
      <c r="H29" s="8"/>
      <c r="I29" s="9">
        <f t="shared" si="5"/>
      </c>
    </row>
    <row r="30" spans="3:9" ht="12.75">
      <c r="C30" s="7">
        <v>1</v>
      </c>
      <c r="D30" s="8"/>
      <c r="E30" s="8">
        <f t="shared" si="7"/>
      </c>
      <c r="F30" s="8"/>
      <c r="G30" s="8">
        <f t="shared" si="4"/>
      </c>
      <c r="H30" s="8">
        <v>-9</v>
      </c>
      <c r="I30" s="9">
        <f t="shared" si="5"/>
        <v>9</v>
      </c>
    </row>
    <row r="31" spans="3:9" ht="12.75">
      <c r="C31" s="7">
        <v>1</v>
      </c>
      <c r="D31" s="8">
        <v>7</v>
      </c>
      <c r="E31" s="8">
        <f t="shared" si="7"/>
        <v>-7</v>
      </c>
      <c r="F31" s="8"/>
      <c r="G31" s="8">
        <f t="shared" si="4"/>
      </c>
      <c r="H31" s="8"/>
      <c r="I31" s="9">
        <f t="shared" si="5"/>
      </c>
    </row>
    <row r="32" spans="3:9" ht="12.75">
      <c r="C32" s="7">
        <v>1</v>
      </c>
      <c r="D32" s="8"/>
      <c r="E32" s="8">
        <f t="shared" si="7"/>
      </c>
      <c r="F32" s="8">
        <v>-15</v>
      </c>
      <c r="G32" s="8">
        <f t="shared" si="4"/>
        <v>15</v>
      </c>
      <c r="H32" s="8"/>
      <c r="I32" s="9">
        <f t="shared" si="5"/>
      </c>
    </row>
    <row r="33" spans="3:9" ht="12.75">
      <c r="C33" s="7">
        <v>1</v>
      </c>
      <c r="D33" s="8"/>
      <c r="E33" s="8">
        <f t="shared" si="7"/>
      </c>
      <c r="F33" s="8"/>
      <c r="G33" s="8">
        <f t="shared" si="4"/>
      </c>
      <c r="H33" s="8">
        <v>6</v>
      </c>
      <c r="I33" s="9">
        <f t="shared" si="5"/>
        <v>-6</v>
      </c>
    </row>
    <row r="34" spans="3:9" ht="12.75">
      <c r="C34" s="7">
        <v>1</v>
      </c>
      <c r="D34" s="8">
        <v>-2</v>
      </c>
      <c r="E34" s="8">
        <f t="shared" si="7"/>
        <v>2</v>
      </c>
      <c r="F34" s="8"/>
      <c r="G34" s="8">
        <f t="shared" si="4"/>
      </c>
      <c r="H34" s="8"/>
      <c r="I34" s="9">
        <f t="shared" si="5"/>
      </c>
    </row>
    <row r="35" spans="3:9" ht="12.75">
      <c r="C35" s="7">
        <v>1</v>
      </c>
      <c r="D35" s="8"/>
      <c r="E35" s="8">
        <f t="shared" si="7"/>
      </c>
      <c r="F35" s="8">
        <v>19</v>
      </c>
      <c r="G35" s="8">
        <f t="shared" si="4"/>
        <v>-19</v>
      </c>
      <c r="H35" s="8"/>
      <c r="I35" s="9">
        <f t="shared" si="5"/>
      </c>
    </row>
    <row r="36" spans="3:9" ht="12.75">
      <c r="C36" s="7">
        <v>1</v>
      </c>
      <c r="D36" s="8"/>
      <c r="E36" s="8">
        <f t="shared" si="7"/>
      </c>
      <c r="F36" s="8"/>
      <c r="G36" s="8">
        <f t="shared" si="4"/>
      </c>
      <c r="H36" s="8">
        <v>8</v>
      </c>
      <c r="I36" s="9">
        <f t="shared" si="5"/>
        <v>-8</v>
      </c>
    </row>
    <row r="37" spans="3:9" ht="12.75">
      <c r="C37" s="7">
        <v>1</v>
      </c>
      <c r="D37" s="8">
        <v>-10</v>
      </c>
      <c r="E37" s="8">
        <f t="shared" si="7"/>
        <v>10</v>
      </c>
      <c r="F37" s="8"/>
      <c r="G37" s="8">
        <f t="shared" si="4"/>
      </c>
      <c r="H37" s="8"/>
      <c r="I37" s="9">
        <f t="shared" si="5"/>
      </c>
    </row>
    <row r="38" spans="3:9" ht="12.75">
      <c r="C38" s="7">
        <v>1</v>
      </c>
      <c r="D38" s="8"/>
      <c r="E38" s="8">
        <f t="shared" si="7"/>
      </c>
      <c r="F38" s="8">
        <v>4</v>
      </c>
      <c r="G38" s="8">
        <f t="shared" si="4"/>
        <v>-4</v>
      </c>
      <c r="H38" s="8"/>
      <c r="I38" s="9">
        <f t="shared" si="5"/>
      </c>
    </row>
    <row r="39" spans="3:9" ht="12.75">
      <c r="C39" s="7">
        <v>1</v>
      </c>
      <c r="D39" s="8"/>
      <c r="E39" s="8">
        <f t="shared" si="7"/>
      </c>
      <c r="F39" s="8"/>
      <c r="G39" s="8">
        <f t="shared" si="4"/>
      </c>
      <c r="H39" s="8">
        <v>-5</v>
      </c>
      <c r="I39" s="9">
        <f t="shared" si="5"/>
        <v>5</v>
      </c>
    </row>
    <row r="40" spans="3:9" ht="12.75">
      <c r="C40" s="7">
        <v>1</v>
      </c>
      <c r="D40" s="8">
        <v>-10</v>
      </c>
      <c r="E40" s="8">
        <f t="shared" si="7"/>
        <v>10</v>
      </c>
      <c r="F40" s="8"/>
      <c r="G40" s="8">
        <f t="shared" si="4"/>
      </c>
      <c r="H40" s="8"/>
      <c r="I40" s="9">
        <f t="shared" si="5"/>
      </c>
    </row>
    <row r="41" spans="3:10" ht="12.75">
      <c r="C41" s="10">
        <v>1</v>
      </c>
      <c r="D41" s="11"/>
      <c r="E41" s="11">
        <f t="shared" si="7"/>
      </c>
      <c r="F41" s="11">
        <v>6</v>
      </c>
      <c r="G41" s="11">
        <f t="shared" si="4"/>
        <v>-6</v>
      </c>
      <c r="H41" s="11"/>
      <c r="I41" s="12">
        <f t="shared" si="5"/>
      </c>
      <c r="J41">
        <f>STDEV(D21,I22,G23,D24,H25,F26,I27,E28,G29,I30,D31,G32,H33,E34,F35,H36,E37,F38,I39,E40,F41)</f>
        <v>5.390909455917875</v>
      </c>
    </row>
    <row r="44" spans="1:11" ht="12.75">
      <c r="A44" s="2" t="s">
        <v>17</v>
      </c>
      <c r="C44" s="1" t="s">
        <v>8</v>
      </c>
      <c r="K44" s="1" t="s">
        <v>13</v>
      </c>
    </row>
    <row r="46" spans="1:17" ht="12.75">
      <c r="A46" s="3"/>
      <c r="B46" s="3"/>
      <c r="C46" s="4" t="s">
        <v>7</v>
      </c>
      <c r="D46" s="5" t="s">
        <v>1</v>
      </c>
      <c r="E46" s="5" t="s">
        <v>2</v>
      </c>
      <c r="F46" s="5" t="s">
        <v>3</v>
      </c>
      <c r="G46" s="5" t="s">
        <v>4</v>
      </c>
      <c r="H46" s="5" t="s">
        <v>5</v>
      </c>
      <c r="I46" s="6" t="s">
        <v>6</v>
      </c>
      <c r="J46" s="3"/>
      <c r="K46" s="4" t="s">
        <v>7</v>
      </c>
      <c r="L46" s="5" t="s">
        <v>1</v>
      </c>
      <c r="M46" s="5" t="s">
        <v>2</v>
      </c>
      <c r="N46" s="5" t="s">
        <v>3</v>
      </c>
      <c r="O46" s="5" t="s">
        <v>4</v>
      </c>
      <c r="P46" s="5" t="s">
        <v>5</v>
      </c>
      <c r="Q46" s="6" t="s">
        <v>6</v>
      </c>
    </row>
    <row r="47" spans="3:17" ht="12.75">
      <c r="C47" s="7">
        <v>2</v>
      </c>
      <c r="D47" s="8"/>
      <c r="E47" s="8">
        <f>IF(D47="","",-D47)</f>
      </c>
      <c r="F47" s="8"/>
      <c r="G47" s="8">
        <f aca="true" t="shared" si="8" ref="G47:G58">IF(F47="","",-F47)</f>
      </c>
      <c r="H47" s="8">
        <v>21</v>
      </c>
      <c r="I47" s="9">
        <f aca="true" t="shared" si="9" ref="I47:I58">IF(H47="","",-H47)</f>
        <v>-21</v>
      </c>
      <c r="K47" s="10">
        <f aca="true" t="shared" si="10" ref="K47:Q47">SUM(C47:C58)</f>
        <v>21</v>
      </c>
      <c r="L47" s="11">
        <f t="shared" si="10"/>
        <v>17</v>
      </c>
      <c r="M47" s="11">
        <f t="shared" si="10"/>
        <v>-17</v>
      </c>
      <c r="N47" s="11">
        <f t="shared" si="10"/>
        <v>-33</v>
      </c>
      <c r="O47" s="11">
        <f t="shared" si="10"/>
        <v>33</v>
      </c>
      <c r="P47" s="11">
        <f t="shared" si="10"/>
        <v>38</v>
      </c>
      <c r="Q47" s="12">
        <f t="shared" si="10"/>
        <v>-38</v>
      </c>
    </row>
    <row r="48" spans="3:17" ht="12.75">
      <c r="C48" s="7">
        <v>2</v>
      </c>
      <c r="D48" s="8">
        <v>16</v>
      </c>
      <c r="E48" s="8">
        <f aca="true" t="shared" si="11" ref="E48:E58">IF(D48="","",-D48)</f>
        <v>-16</v>
      </c>
      <c r="F48" s="8"/>
      <c r="G48" s="8">
        <f t="shared" si="8"/>
      </c>
      <c r="H48" s="8"/>
      <c r="I48" s="9">
        <f t="shared" si="9"/>
      </c>
      <c r="K48" s="8"/>
      <c r="L48" s="8"/>
      <c r="M48" s="8"/>
      <c r="N48" s="8"/>
      <c r="O48" s="8"/>
      <c r="P48" s="8"/>
      <c r="Q48" s="8"/>
    </row>
    <row r="49" spans="3:17" ht="12.75">
      <c r="C49" s="7">
        <v>2</v>
      </c>
      <c r="D49" s="8"/>
      <c r="E49" s="8">
        <f t="shared" si="11"/>
      </c>
      <c r="F49" s="8">
        <v>-2</v>
      </c>
      <c r="G49" s="8">
        <f t="shared" si="8"/>
        <v>2</v>
      </c>
      <c r="H49" s="8"/>
      <c r="I49" s="9">
        <f t="shared" si="9"/>
      </c>
      <c r="K49" s="13" t="s">
        <v>14</v>
      </c>
      <c r="P49" s="8"/>
      <c r="Q49" s="8"/>
    </row>
    <row r="50" spans="3:17" ht="12.75">
      <c r="C50" s="7">
        <v>2</v>
      </c>
      <c r="D50" s="8"/>
      <c r="E50" s="8">
        <f t="shared" si="11"/>
      </c>
      <c r="F50" s="8"/>
      <c r="G50" s="8">
        <f t="shared" si="8"/>
      </c>
      <c r="H50" s="8">
        <v>16</v>
      </c>
      <c r="I50" s="9">
        <f t="shared" si="9"/>
        <v>-16</v>
      </c>
      <c r="K50" s="8"/>
      <c r="P50" s="8"/>
      <c r="Q50" s="8"/>
    </row>
    <row r="51" spans="3:14" ht="12.75">
      <c r="C51" s="7">
        <v>2</v>
      </c>
      <c r="D51" s="8">
        <v>6</v>
      </c>
      <c r="E51" s="8">
        <f t="shared" si="11"/>
        <v>-6</v>
      </c>
      <c r="F51" s="8"/>
      <c r="G51" s="8">
        <f t="shared" si="8"/>
      </c>
      <c r="H51" s="8"/>
      <c r="I51" s="9">
        <f t="shared" si="9"/>
      </c>
      <c r="K51" s="4" t="s">
        <v>9</v>
      </c>
      <c r="L51" s="5" t="s">
        <v>10</v>
      </c>
      <c r="M51" s="5" t="s">
        <v>11</v>
      </c>
      <c r="N51" s="6" t="s">
        <v>12</v>
      </c>
    </row>
    <row r="52" spans="3:14" ht="12.75">
      <c r="C52" s="7">
        <v>2</v>
      </c>
      <c r="D52" s="8"/>
      <c r="E52" s="8">
        <f t="shared" si="11"/>
      </c>
      <c r="F52" s="8">
        <v>-27</v>
      </c>
      <c r="G52" s="8">
        <f t="shared" si="8"/>
        <v>27</v>
      </c>
      <c r="H52" s="8"/>
      <c r="I52" s="9">
        <f t="shared" si="9"/>
      </c>
      <c r="K52" s="10">
        <f>L47+N47+P47</f>
        <v>22</v>
      </c>
      <c r="L52" s="11">
        <f>L47+O47+Q47</f>
        <v>12</v>
      </c>
      <c r="M52" s="11">
        <f>M47+N47+Q47</f>
        <v>-88</v>
      </c>
      <c r="N52" s="12">
        <f>M47+O47+P47</f>
        <v>54</v>
      </c>
    </row>
    <row r="53" spans="3:9" ht="12.75">
      <c r="C53" s="7">
        <v>2</v>
      </c>
      <c r="D53" s="8"/>
      <c r="E53" s="8">
        <f t="shared" si="11"/>
      </c>
      <c r="F53" s="8"/>
      <c r="G53" s="8">
        <f t="shared" si="8"/>
      </c>
      <c r="H53" s="8">
        <v>14</v>
      </c>
      <c r="I53" s="9">
        <f t="shared" si="9"/>
        <v>-14</v>
      </c>
    </row>
    <row r="54" spans="3:9" ht="12.75">
      <c r="C54" s="7">
        <v>2</v>
      </c>
      <c r="D54" s="8">
        <v>1</v>
      </c>
      <c r="E54" s="8">
        <f t="shared" si="11"/>
        <v>-1</v>
      </c>
      <c r="F54" s="8"/>
      <c r="G54" s="8">
        <f t="shared" si="8"/>
      </c>
      <c r="H54" s="8"/>
      <c r="I54" s="9">
        <f t="shared" si="9"/>
      </c>
    </row>
    <row r="55" spans="3:9" ht="12.75">
      <c r="C55" s="7">
        <v>2</v>
      </c>
      <c r="D55" s="8"/>
      <c r="E55" s="8">
        <f t="shared" si="11"/>
      </c>
      <c r="F55" s="8">
        <v>3</v>
      </c>
      <c r="G55" s="8">
        <f t="shared" si="8"/>
        <v>-3</v>
      </c>
      <c r="H55" s="8"/>
      <c r="I55" s="9">
        <f t="shared" si="9"/>
      </c>
    </row>
    <row r="56" spans="3:9" ht="12.75">
      <c r="C56" s="7">
        <v>1</v>
      </c>
      <c r="D56" s="8"/>
      <c r="E56" s="8">
        <f t="shared" si="11"/>
      </c>
      <c r="F56" s="8"/>
      <c r="G56" s="8">
        <f t="shared" si="8"/>
      </c>
      <c r="H56" s="8">
        <v>-13</v>
      </c>
      <c r="I56" s="9">
        <f t="shared" si="9"/>
        <v>13</v>
      </c>
    </row>
    <row r="57" spans="3:9" ht="12.75">
      <c r="C57" s="7">
        <v>1</v>
      </c>
      <c r="D57" s="8">
        <v>-6</v>
      </c>
      <c r="E57" s="8">
        <f t="shared" si="11"/>
        <v>6</v>
      </c>
      <c r="F57" s="8"/>
      <c r="G57" s="8">
        <f t="shared" si="8"/>
      </c>
      <c r="H57" s="8"/>
      <c r="I57" s="9">
        <f t="shared" si="9"/>
      </c>
    </row>
    <row r="58" spans="3:10" ht="12.75">
      <c r="C58" s="10">
        <v>1</v>
      </c>
      <c r="D58" s="11"/>
      <c r="E58" s="11">
        <f t="shared" si="11"/>
      </c>
      <c r="F58" s="11">
        <v>-7</v>
      </c>
      <c r="G58" s="11">
        <f t="shared" si="8"/>
        <v>7</v>
      </c>
      <c r="H58" s="11"/>
      <c r="I58" s="12">
        <f t="shared" si="9"/>
      </c>
      <c r="J58">
        <f>STDEV(H47,D48,G49,H50,D51,G52,H53,D54,F55,I56,E57,G58)</f>
        <v>8.146387933534491</v>
      </c>
    </row>
    <row r="61" spans="1:11" ht="12.75">
      <c r="A61" s="2" t="s">
        <v>18</v>
      </c>
      <c r="C61" s="1" t="s">
        <v>8</v>
      </c>
      <c r="K61" s="1" t="s">
        <v>13</v>
      </c>
    </row>
    <row r="63" spans="1:17" ht="12.75">
      <c r="A63" s="3"/>
      <c r="B63" s="3"/>
      <c r="C63" s="4" t="s">
        <v>7</v>
      </c>
      <c r="D63" s="5" t="s">
        <v>1</v>
      </c>
      <c r="E63" s="5" t="s">
        <v>2</v>
      </c>
      <c r="F63" s="5" t="s">
        <v>3</v>
      </c>
      <c r="G63" s="5" t="s">
        <v>4</v>
      </c>
      <c r="H63" s="5" t="s">
        <v>5</v>
      </c>
      <c r="I63" s="6" t="s">
        <v>6</v>
      </c>
      <c r="J63" s="3"/>
      <c r="K63" s="4" t="s">
        <v>7</v>
      </c>
      <c r="L63" s="5" t="s">
        <v>1</v>
      </c>
      <c r="M63" s="5" t="s">
        <v>2</v>
      </c>
      <c r="N63" s="5" t="s">
        <v>3</v>
      </c>
      <c r="O63" s="5" t="s">
        <v>4</v>
      </c>
      <c r="P63" s="5" t="s">
        <v>5</v>
      </c>
      <c r="Q63" s="6" t="s">
        <v>6</v>
      </c>
    </row>
    <row r="64" spans="3:17" ht="12.75">
      <c r="C64" s="7">
        <v>2</v>
      </c>
      <c r="D64" s="8"/>
      <c r="E64" s="8">
        <f>IF(D64="","",-D64)</f>
      </c>
      <c r="F64" s="8"/>
      <c r="G64" s="8">
        <f aca="true" t="shared" si="12" ref="G64:G77">IF(F64="","",-F64)</f>
      </c>
      <c r="H64" s="8">
        <v>25</v>
      </c>
      <c r="I64" s="9">
        <f aca="true" t="shared" si="13" ref="I64:I78">IF(H64="","",-H64)</f>
        <v>-25</v>
      </c>
      <c r="K64" s="10">
        <f aca="true" t="shared" si="14" ref="K64:Q64">SUM(C64:C78)</f>
        <v>27</v>
      </c>
      <c r="L64" s="11">
        <f t="shared" si="14"/>
        <v>11</v>
      </c>
      <c r="M64" s="11">
        <f t="shared" si="14"/>
        <v>-11</v>
      </c>
      <c r="N64" s="11">
        <f t="shared" si="14"/>
        <v>-6</v>
      </c>
      <c r="O64" s="11">
        <f t="shared" si="14"/>
        <v>6</v>
      </c>
      <c r="P64" s="11">
        <f t="shared" si="14"/>
        <v>47</v>
      </c>
      <c r="Q64" s="12">
        <f t="shared" si="14"/>
        <v>-47</v>
      </c>
    </row>
    <row r="65" spans="3:17" ht="12.75">
      <c r="C65" s="7">
        <v>2</v>
      </c>
      <c r="D65" s="8"/>
      <c r="E65" s="8">
        <f aca="true" t="shared" si="15" ref="E65:E78">IF(D65="","",-D65)</f>
      </c>
      <c r="F65" s="8">
        <v>17</v>
      </c>
      <c r="G65" s="8">
        <f t="shared" si="12"/>
        <v>-17</v>
      </c>
      <c r="H65" s="8"/>
      <c r="I65" s="9">
        <f t="shared" si="13"/>
      </c>
      <c r="K65" s="8"/>
      <c r="L65" s="8"/>
      <c r="M65" s="8"/>
      <c r="N65" s="8"/>
      <c r="O65" s="8"/>
      <c r="P65" s="8"/>
      <c r="Q65" s="8"/>
    </row>
    <row r="66" spans="3:17" ht="12.75">
      <c r="C66" s="7">
        <v>2</v>
      </c>
      <c r="D66" s="8">
        <v>-14</v>
      </c>
      <c r="E66" s="8">
        <f t="shared" si="15"/>
        <v>14</v>
      </c>
      <c r="F66" s="8"/>
      <c r="G66" s="8">
        <f t="shared" si="12"/>
      </c>
      <c r="H66" s="8"/>
      <c r="I66" s="9">
        <f t="shared" si="13"/>
      </c>
      <c r="K66" s="13" t="s">
        <v>14</v>
      </c>
      <c r="P66" s="8"/>
      <c r="Q66" s="8"/>
    </row>
    <row r="67" spans="3:17" ht="12.75">
      <c r="C67" s="7">
        <v>2</v>
      </c>
      <c r="D67" s="8"/>
      <c r="E67" s="8">
        <f t="shared" si="15"/>
      </c>
      <c r="F67" s="8"/>
      <c r="G67" s="8">
        <f t="shared" si="12"/>
      </c>
      <c r="H67" s="8">
        <v>13</v>
      </c>
      <c r="I67" s="9">
        <f t="shared" si="13"/>
        <v>-13</v>
      </c>
      <c r="K67" s="8"/>
      <c r="P67" s="8"/>
      <c r="Q67" s="8"/>
    </row>
    <row r="68" spans="3:14" ht="12.75">
      <c r="C68" s="7">
        <v>2</v>
      </c>
      <c r="D68" s="8"/>
      <c r="E68" s="8">
        <f t="shared" si="15"/>
      </c>
      <c r="F68" s="8">
        <v>-7</v>
      </c>
      <c r="G68" s="8">
        <f t="shared" si="12"/>
        <v>7</v>
      </c>
      <c r="H68" s="8"/>
      <c r="I68" s="9">
        <f t="shared" si="13"/>
      </c>
      <c r="K68" s="4" t="s">
        <v>9</v>
      </c>
      <c r="L68" s="5" t="s">
        <v>10</v>
      </c>
      <c r="M68" s="5" t="s">
        <v>11</v>
      </c>
      <c r="N68" s="6" t="s">
        <v>12</v>
      </c>
    </row>
    <row r="69" spans="3:14" ht="12.75">
      <c r="C69" s="7">
        <v>2</v>
      </c>
      <c r="D69" s="8">
        <v>1</v>
      </c>
      <c r="E69" s="8">
        <f t="shared" si="15"/>
        <v>-1</v>
      </c>
      <c r="F69" s="8"/>
      <c r="G69" s="8">
        <f t="shared" si="12"/>
      </c>
      <c r="H69" s="8"/>
      <c r="I69" s="9">
        <f t="shared" si="13"/>
      </c>
      <c r="K69" s="10">
        <f>L64+N64+P64</f>
        <v>52</v>
      </c>
      <c r="L69" s="11">
        <f>L64+O64+Q64</f>
        <v>-30</v>
      </c>
      <c r="M69" s="11">
        <f>M64+N64+Q64</f>
        <v>-64</v>
      </c>
      <c r="N69" s="12">
        <f>M64+O64+P64</f>
        <v>42</v>
      </c>
    </row>
    <row r="70" spans="3:9" ht="12.75">
      <c r="C70" s="7">
        <v>2</v>
      </c>
      <c r="D70" s="8"/>
      <c r="E70" s="8">
        <f t="shared" si="15"/>
      </c>
      <c r="F70" s="8"/>
      <c r="G70" s="8">
        <f t="shared" si="12"/>
      </c>
      <c r="H70" s="8">
        <v>5</v>
      </c>
      <c r="I70" s="9">
        <f t="shared" si="13"/>
        <v>-5</v>
      </c>
    </row>
    <row r="71" spans="3:9" ht="12.75">
      <c r="C71" s="7">
        <v>2</v>
      </c>
      <c r="D71" s="8"/>
      <c r="E71" s="8">
        <f t="shared" si="15"/>
      </c>
      <c r="F71" s="8">
        <v>14</v>
      </c>
      <c r="G71" s="8">
        <f t="shared" si="12"/>
        <v>-14</v>
      </c>
      <c r="H71" s="8"/>
      <c r="I71" s="9">
        <f t="shared" si="13"/>
      </c>
    </row>
    <row r="72" spans="3:9" ht="12.75">
      <c r="C72" s="7">
        <v>2</v>
      </c>
      <c r="D72" s="8">
        <v>10</v>
      </c>
      <c r="E72" s="8">
        <f t="shared" si="15"/>
        <v>-10</v>
      </c>
      <c r="F72" s="8"/>
      <c r="G72" s="8">
        <f t="shared" si="12"/>
      </c>
      <c r="H72" s="8"/>
      <c r="I72" s="9">
        <f t="shared" si="13"/>
      </c>
    </row>
    <row r="73" spans="3:9" ht="12.75">
      <c r="C73" s="7">
        <v>2</v>
      </c>
      <c r="D73" s="8"/>
      <c r="E73" s="8">
        <f t="shared" si="15"/>
      </c>
      <c r="F73" s="8"/>
      <c r="G73" s="8">
        <f t="shared" si="12"/>
      </c>
      <c r="H73" s="8">
        <v>10</v>
      </c>
      <c r="I73" s="9">
        <f t="shared" si="13"/>
        <v>-10</v>
      </c>
    </row>
    <row r="74" spans="3:9" ht="12.75">
      <c r="C74" s="7">
        <v>2</v>
      </c>
      <c r="D74" s="8"/>
      <c r="E74" s="8">
        <f t="shared" si="15"/>
      </c>
      <c r="F74" s="8">
        <v>-24</v>
      </c>
      <c r="G74" s="8">
        <f t="shared" si="12"/>
        <v>24</v>
      </c>
      <c r="H74" s="8"/>
      <c r="I74" s="9">
        <f t="shared" si="13"/>
      </c>
    </row>
    <row r="75" spans="3:9" ht="12.75">
      <c r="C75" s="7">
        <v>2</v>
      </c>
      <c r="D75" s="8">
        <v>5</v>
      </c>
      <c r="E75" s="8">
        <f t="shared" si="15"/>
        <v>-5</v>
      </c>
      <c r="F75" s="8"/>
      <c r="G75" s="8">
        <f t="shared" si="12"/>
      </c>
      <c r="H75" s="8"/>
      <c r="I75" s="9">
        <f t="shared" si="13"/>
      </c>
    </row>
    <row r="76" spans="3:9" ht="12.75">
      <c r="C76" s="7">
        <v>1</v>
      </c>
      <c r="D76" s="8"/>
      <c r="E76" s="8">
        <f t="shared" si="15"/>
      </c>
      <c r="F76" s="8"/>
      <c r="G76" s="8">
        <f t="shared" si="12"/>
      </c>
      <c r="H76" s="8">
        <v>-6</v>
      </c>
      <c r="I76" s="9">
        <f t="shared" si="13"/>
        <v>6</v>
      </c>
    </row>
    <row r="77" spans="3:9" ht="12.75">
      <c r="C77" s="7">
        <v>1</v>
      </c>
      <c r="D77" s="8"/>
      <c r="E77" s="8"/>
      <c r="F77" s="8">
        <v>-6</v>
      </c>
      <c r="G77" s="8">
        <f t="shared" si="12"/>
        <v>6</v>
      </c>
      <c r="H77" s="8"/>
      <c r="I77" s="9">
        <f t="shared" si="13"/>
      </c>
    </row>
    <row r="78" spans="3:10" ht="12.75">
      <c r="C78" s="10">
        <v>1</v>
      </c>
      <c r="D78" s="11">
        <v>9</v>
      </c>
      <c r="E78" s="11">
        <f t="shared" si="15"/>
        <v>-9</v>
      </c>
      <c r="F78" s="11"/>
      <c r="G78" s="11"/>
      <c r="H78" s="11"/>
      <c r="I78" s="12">
        <f t="shared" si="13"/>
      </c>
      <c r="J78">
        <f>STDEV(H64,F65,E66,H67,G68,D69,H70,F71,D72,H73,G74,D75,I76,G77,D78)</f>
        <v>6.9020355865567105</v>
      </c>
    </row>
    <row r="81" spans="1:11" ht="12.75">
      <c r="A81" s="2" t="s">
        <v>0</v>
      </c>
      <c r="C81" s="1" t="s">
        <v>8</v>
      </c>
      <c r="K81" s="1" t="s">
        <v>13</v>
      </c>
    </row>
    <row r="83" spans="3:17" s="3" customFormat="1" ht="12.75">
      <c r="C83" s="4" t="s">
        <v>7</v>
      </c>
      <c r="D83" s="5" t="s">
        <v>1</v>
      </c>
      <c r="E83" s="5" t="s">
        <v>2</v>
      </c>
      <c r="F83" s="5" t="s">
        <v>3</v>
      </c>
      <c r="G83" s="5" t="s">
        <v>4</v>
      </c>
      <c r="H83" s="5" t="s">
        <v>5</v>
      </c>
      <c r="I83" s="6" t="s">
        <v>6</v>
      </c>
      <c r="K83" s="4" t="s">
        <v>7</v>
      </c>
      <c r="L83" s="5" t="s">
        <v>1</v>
      </c>
      <c r="M83" s="5" t="s">
        <v>2</v>
      </c>
      <c r="N83" s="5" t="s">
        <v>3</v>
      </c>
      <c r="O83" s="5" t="s">
        <v>4</v>
      </c>
      <c r="P83" s="5" t="s">
        <v>5</v>
      </c>
      <c r="Q83" s="6" t="s">
        <v>6</v>
      </c>
    </row>
    <row r="84" spans="3:17" ht="12.75">
      <c r="C84" s="7">
        <v>2</v>
      </c>
      <c r="D84" s="8"/>
      <c r="E84" s="8">
        <f>IF(D84="","",-D84)</f>
      </c>
      <c r="F84" s="8">
        <v>30</v>
      </c>
      <c r="G84" s="8">
        <f>IF(F84="","",-F84)</f>
        <v>-30</v>
      </c>
      <c r="H84" s="8"/>
      <c r="I84" s="9">
        <f>IF(H84="","",-H84)</f>
      </c>
      <c r="K84" s="10">
        <f aca="true" t="shared" si="16" ref="K84:Q84">SUM(C84:C98)</f>
        <v>27</v>
      </c>
      <c r="L84" s="11">
        <f t="shared" si="16"/>
        <v>28</v>
      </c>
      <c r="M84" s="11">
        <f t="shared" si="16"/>
        <v>-28</v>
      </c>
      <c r="N84" s="11">
        <f t="shared" si="16"/>
        <v>26</v>
      </c>
      <c r="O84" s="11">
        <f t="shared" si="16"/>
        <v>-26</v>
      </c>
      <c r="P84" s="11">
        <f t="shared" si="16"/>
        <v>17</v>
      </c>
      <c r="Q84" s="12">
        <f t="shared" si="16"/>
        <v>-17</v>
      </c>
    </row>
    <row r="85" spans="3:17" ht="12.75">
      <c r="C85" s="7">
        <v>2</v>
      </c>
      <c r="D85" s="8"/>
      <c r="E85" s="8">
        <f aca="true" t="shared" si="17" ref="E85:E98">IF(D85="","",-D85)</f>
      </c>
      <c r="F85" s="8"/>
      <c r="G85" s="8">
        <f aca="true" t="shared" si="18" ref="G85:I98">IF(F85="","",-F85)</f>
      </c>
      <c r="H85" s="8">
        <v>14</v>
      </c>
      <c r="I85" s="9">
        <f t="shared" si="18"/>
        <v>-14</v>
      </c>
      <c r="K85" s="8"/>
      <c r="L85" s="8"/>
      <c r="M85" s="8"/>
      <c r="N85" s="8"/>
      <c r="O85" s="8"/>
      <c r="P85" s="8"/>
      <c r="Q85" s="8"/>
    </row>
    <row r="86" spans="3:17" ht="12.75">
      <c r="C86" s="7">
        <v>2</v>
      </c>
      <c r="D86" s="8">
        <v>-21</v>
      </c>
      <c r="E86" s="8">
        <f t="shared" si="17"/>
        <v>21</v>
      </c>
      <c r="F86" s="8"/>
      <c r="G86" s="8">
        <f t="shared" si="18"/>
      </c>
      <c r="H86" s="8"/>
      <c r="I86" s="9">
        <f t="shared" si="18"/>
      </c>
      <c r="K86" s="13" t="s">
        <v>14</v>
      </c>
      <c r="P86" s="8"/>
      <c r="Q86" s="8"/>
    </row>
    <row r="87" spans="3:17" ht="12.75">
      <c r="C87" s="7">
        <v>2</v>
      </c>
      <c r="D87" s="8"/>
      <c r="E87" s="8">
        <f t="shared" si="17"/>
      </c>
      <c r="F87" s="8">
        <v>-1</v>
      </c>
      <c r="G87" s="8">
        <f t="shared" si="18"/>
        <v>1</v>
      </c>
      <c r="H87" s="8"/>
      <c r="I87" s="9">
        <f t="shared" si="18"/>
      </c>
      <c r="K87" s="8"/>
      <c r="P87" s="8"/>
      <c r="Q87" s="8"/>
    </row>
    <row r="88" spans="3:14" ht="12.75">
      <c r="C88" s="7">
        <v>2</v>
      </c>
      <c r="D88" s="8"/>
      <c r="E88" s="8">
        <f t="shared" si="17"/>
      </c>
      <c r="F88" s="8"/>
      <c r="G88" s="8">
        <f t="shared" si="18"/>
      </c>
      <c r="H88" s="8">
        <v>-25</v>
      </c>
      <c r="I88" s="9">
        <f t="shared" si="18"/>
        <v>25</v>
      </c>
      <c r="K88" s="4" t="s">
        <v>9</v>
      </c>
      <c r="L88" s="5" t="s">
        <v>10</v>
      </c>
      <c r="M88" s="5" t="s">
        <v>11</v>
      </c>
      <c r="N88" s="6" t="s">
        <v>12</v>
      </c>
    </row>
    <row r="89" spans="3:14" ht="12.75">
      <c r="C89" s="7">
        <v>2</v>
      </c>
      <c r="D89" s="8">
        <v>17</v>
      </c>
      <c r="E89" s="8">
        <f t="shared" si="17"/>
        <v>-17</v>
      </c>
      <c r="F89" s="8"/>
      <c r="G89" s="8">
        <f t="shared" si="18"/>
      </c>
      <c r="H89" s="8"/>
      <c r="I89" s="9">
        <f t="shared" si="18"/>
      </c>
      <c r="K89" s="10">
        <f>L84+N84+P84</f>
        <v>71</v>
      </c>
      <c r="L89" s="11">
        <f>L84+O84+Q84</f>
        <v>-15</v>
      </c>
      <c r="M89" s="11">
        <f>M84+N84+Q84</f>
        <v>-19</v>
      </c>
      <c r="N89" s="12">
        <f>M84+O84+P84</f>
        <v>-37</v>
      </c>
    </row>
    <row r="90" spans="3:9" ht="12.75">
      <c r="C90" s="7">
        <v>2</v>
      </c>
      <c r="D90" s="8"/>
      <c r="E90" s="8">
        <f t="shared" si="17"/>
      </c>
      <c r="F90" s="8">
        <v>16</v>
      </c>
      <c r="G90" s="8">
        <f t="shared" si="18"/>
        <v>-16</v>
      </c>
      <c r="H90" s="8"/>
      <c r="I90" s="9">
        <f t="shared" si="18"/>
      </c>
    </row>
    <row r="91" spans="3:9" ht="12.75">
      <c r="C91" s="7">
        <v>2</v>
      </c>
      <c r="D91" s="8"/>
      <c r="E91" s="8">
        <f t="shared" si="17"/>
      </c>
      <c r="F91" s="8"/>
      <c r="G91" s="8">
        <f t="shared" si="18"/>
      </c>
      <c r="H91" s="8">
        <v>19</v>
      </c>
      <c r="I91" s="9">
        <f t="shared" si="18"/>
        <v>-19</v>
      </c>
    </row>
    <row r="92" spans="3:9" ht="12.75">
      <c r="C92" s="7">
        <v>2</v>
      </c>
      <c r="D92" s="8">
        <v>24</v>
      </c>
      <c r="E92" s="8">
        <f t="shared" si="17"/>
        <v>-24</v>
      </c>
      <c r="F92" s="8"/>
      <c r="G92" s="8">
        <f t="shared" si="18"/>
      </c>
      <c r="H92" s="8"/>
      <c r="I92" s="9">
        <f t="shared" si="18"/>
      </c>
    </row>
    <row r="93" spans="3:9" ht="12.75">
      <c r="C93" s="7">
        <v>2</v>
      </c>
      <c r="D93" s="8"/>
      <c r="E93" s="8">
        <f t="shared" si="17"/>
      </c>
      <c r="F93" s="8">
        <v>-9</v>
      </c>
      <c r="G93" s="8">
        <f t="shared" si="18"/>
        <v>9</v>
      </c>
      <c r="H93" s="8"/>
      <c r="I93" s="9">
        <f t="shared" si="18"/>
      </c>
    </row>
    <row r="94" spans="3:9" ht="12.75">
      <c r="C94" s="7">
        <v>2</v>
      </c>
      <c r="D94" s="8"/>
      <c r="E94" s="8">
        <f t="shared" si="17"/>
      </c>
      <c r="F94" s="8"/>
      <c r="G94" s="8">
        <f t="shared" si="18"/>
      </c>
      <c r="H94" s="8">
        <v>5</v>
      </c>
      <c r="I94" s="9">
        <f t="shared" si="18"/>
        <v>-5</v>
      </c>
    </row>
    <row r="95" spans="3:9" ht="12.75">
      <c r="C95" s="7">
        <v>2</v>
      </c>
      <c r="D95" s="8">
        <v>3</v>
      </c>
      <c r="E95" s="8">
        <f t="shared" si="17"/>
        <v>-3</v>
      </c>
      <c r="F95" s="8"/>
      <c r="G95" s="8">
        <f t="shared" si="18"/>
      </c>
      <c r="H95" s="8"/>
      <c r="I95" s="9">
        <f t="shared" si="18"/>
      </c>
    </row>
    <row r="96" spans="3:9" ht="12.75">
      <c r="C96" s="7">
        <v>1</v>
      </c>
      <c r="D96" s="8"/>
      <c r="E96" s="8">
        <f t="shared" si="17"/>
      </c>
      <c r="F96" s="8">
        <v>-10</v>
      </c>
      <c r="G96" s="8">
        <f t="shared" si="18"/>
        <v>10</v>
      </c>
      <c r="H96" s="8"/>
      <c r="I96" s="9">
        <f t="shared" si="18"/>
      </c>
    </row>
    <row r="97" spans="3:9" ht="12.75">
      <c r="C97" s="7">
        <v>1</v>
      </c>
      <c r="D97" s="8"/>
      <c r="E97" s="8">
        <f t="shared" si="17"/>
      </c>
      <c r="F97" s="8"/>
      <c r="G97" s="8">
        <f t="shared" si="18"/>
      </c>
      <c r="H97" s="8">
        <v>4</v>
      </c>
      <c r="I97" s="9">
        <f t="shared" si="18"/>
        <v>-4</v>
      </c>
    </row>
    <row r="98" spans="3:10" ht="12.75">
      <c r="C98" s="10">
        <v>1</v>
      </c>
      <c r="D98" s="11">
        <v>5</v>
      </c>
      <c r="E98" s="11">
        <f t="shared" si="17"/>
        <v>-5</v>
      </c>
      <c r="F98" s="11"/>
      <c r="G98" s="11">
        <f t="shared" si="18"/>
      </c>
      <c r="H98" s="11"/>
      <c r="I98" s="12">
        <f t="shared" si="18"/>
      </c>
      <c r="J98">
        <f>STDEV(F84,H85,E86,G87,I88,D89,F90,H91,D92,G93,H94,D95,G96,H97,D98)</f>
        <v>9.077969145658283</v>
      </c>
    </row>
    <row r="101" spans="1:11" ht="12.75">
      <c r="A101" s="2" t="s">
        <v>21</v>
      </c>
      <c r="C101" s="1" t="s">
        <v>8</v>
      </c>
      <c r="K101" s="1" t="s">
        <v>13</v>
      </c>
    </row>
    <row r="103" spans="1:17" ht="12.75">
      <c r="A103" s="3"/>
      <c r="B103" s="3"/>
      <c r="C103" s="4" t="s">
        <v>7</v>
      </c>
      <c r="D103" s="5" t="s">
        <v>1</v>
      </c>
      <c r="E103" s="5" t="s">
        <v>2</v>
      </c>
      <c r="F103" s="5" t="s">
        <v>3</v>
      </c>
      <c r="G103" s="5" t="s">
        <v>4</v>
      </c>
      <c r="H103" s="5" t="s">
        <v>5</v>
      </c>
      <c r="I103" s="6" t="s">
        <v>6</v>
      </c>
      <c r="J103" s="3"/>
      <c r="K103" s="4" t="s">
        <v>7</v>
      </c>
      <c r="L103" s="5" t="s">
        <v>1</v>
      </c>
      <c r="M103" s="5" t="s">
        <v>2</v>
      </c>
      <c r="N103" s="5" t="s">
        <v>3</v>
      </c>
      <c r="O103" s="5" t="s">
        <v>4</v>
      </c>
      <c r="P103" s="5" t="s">
        <v>5</v>
      </c>
      <c r="Q103" s="6" t="s">
        <v>6</v>
      </c>
    </row>
    <row r="104" spans="3:17" ht="12.75">
      <c r="C104" s="7">
        <v>2</v>
      </c>
      <c r="D104" s="8">
        <v>-1</v>
      </c>
      <c r="E104" s="8">
        <f>IF(D104="","",-D104)</f>
        <v>1</v>
      </c>
      <c r="F104" s="8"/>
      <c r="G104" s="8">
        <f aca="true" t="shared" si="19" ref="G104:G118">IF(F104="","",-F104)</f>
      </c>
      <c r="H104" s="8"/>
      <c r="I104" s="9">
        <f aca="true" t="shared" si="20" ref="I104:I118">IF(H104="","",-H104)</f>
      </c>
      <c r="K104" s="10">
        <f aca="true" t="shared" si="21" ref="K104:Q104">SUM(C104:C118)</f>
        <v>30</v>
      </c>
      <c r="L104" s="11">
        <f t="shared" si="21"/>
        <v>1</v>
      </c>
      <c r="M104" s="11">
        <f t="shared" si="21"/>
        <v>-1</v>
      </c>
      <c r="N104" s="11">
        <f t="shared" si="21"/>
        <v>23</v>
      </c>
      <c r="O104" s="11">
        <f t="shared" si="21"/>
        <v>-23</v>
      </c>
      <c r="P104" s="11">
        <f t="shared" si="21"/>
        <v>21</v>
      </c>
      <c r="Q104" s="12">
        <f t="shared" si="21"/>
        <v>-21</v>
      </c>
    </row>
    <row r="105" spans="3:17" ht="12.75">
      <c r="C105" s="7">
        <v>2</v>
      </c>
      <c r="D105" s="8"/>
      <c r="E105" s="8">
        <f aca="true" t="shared" si="22" ref="E105:E118">IF(D105="","",-D105)</f>
      </c>
      <c r="F105" s="8">
        <v>-2</v>
      </c>
      <c r="G105" s="8">
        <f t="shared" si="19"/>
        <v>2</v>
      </c>
      <c r="H105" s="8"/>
      <c r="I105" s="9">
        <f t="shared" si="20"/>
      </c>
      <c r="K105" s="8"/>
      <c r="L105" s="8"/>
      <c r="M105" s="8"/>
      <c r="N105" s="8"/>
      <c r="O105" s="8"/>
      <c r="P105" s="8"/>
      <c r="Q105" s="8"/>
    </row>
    <row r="106" spans="3:17" ht="12.75">
      <c r="C106" s="7">
        <v>2</v>
      </c>
      <c r="D106" s="8"/>
      <c r="E106" s="8">
        <f t="shared" si="22"/>
      </c>
      <c r="F106" s="8"/>
      <c r="G106" s="8">
        <f t="shared" si="19"/>
      </c>
      <c r="H106" s="8">
        <v>15</v>
      </c>
      <c r="I106" s="9">
        <f t="shared" si="20"/>
        <v>-15</v>
      </c>
      <c r="K106" s="13" t="s">
        <v>14</v>
      </c>
      <c r="P106" s="8"/>
      <c r="Q106" s="8"/>
    </row>
    <row r="107" spans="3:17" ht="12.75">
      <c r="C107" s="7">
        <v>2</v>
      </c>
      <c r="D107" s="8">
        <v>5</v>
      </c>
      <c r="E107" s="8">
        <f t="shared" si="22"/>
        <v>-5</v>
      </c>
      <c r="F107" s="8"/>
      <c r="G107" s="8">
        <f t="shared" si="19"/>
      </c>
      <c r="H107" s="8"/>
      <c r="I107" s="9">
        <f t="shared" si="20"/>
      </c>
      <c r="K107" s="8"/>
      <c r="P107" s="8"/>
      <c r="Q107" s="8"/>
    </row>
    <row r="108" spans="3:14" ht="12.75">
      <c r="C108" s="7">
        <v>2</v>
      </c>
      <c r="D108" s="8"/>
      <c r="E108" s="8">
        <f t="shared" si="22"/>
      </c>
      <c r="F108" s="8">
        <v>28</v>
      </c>
      <c r="G108" s="8">
        <f t="shared" si="19"/>
        <v>-28</v>
      </c>
      <c r="H108" s="8"/>
      <c r="I108" s="9">
        <f t="shared" si="20"/>
      </c>
      <c r="K108" s="4" t="s">
        <v>9</v>
      </c>
      <c r="L108" s="5" t="s">
        <v>10</v>
      </c>
      <c r="M108" s="5" t="s">
        <v>11</v>
      </c>
      <c r="N108" s="6" t="s">
        <v>12</v>
      </c>
    </row>
    <row r="109" spans="3:14" ht="12.75">
      <c r="C109" s="7">
        <v>2</v>
      </c>
      <c r="D109" s="8"/>
      <c r="E109" s="8">
        <f t="shared" si="22"/>
      </c>
      <c r="F109" s="8"/>
      <c r="G109" s="8">
        <f t="shared" si="19"/>
      </c>
      <c r="H109" s="8">
        <v>0</v>
      </c>
      <c r="I109" s="9">
        <f t="shared" si="20"/>
        <v>0</v>
      </c>
      <c r="K109" s="10">
        <f>L104+N104+P104</f>
        <v>45</v>
      </c>
      <c r="L109" s="11">
        <f>L104+O104+Q104</f>
        <v>-43</v>
      </c>
      <c r="M109" s="11">
        <f>M104+N104+Q104</f>
        <v>1</v>
      </c>
      <c r="N109" s="12">
        <f>M104+O104+P104</f>
        <v>-3</v>
      </c>
    </row>
    <row r="110" spans="3:9" ht="12.75">
      <c r="C110" s="7">
        <v>2</v>
      </c>
      <c r="D110" s="8">
        <v>-3</v>
      </c>
      <c r="E110" s="8">
        <f t="shared" si="22"/>
        <v>3</v>
      </c>
      <c r="F110" s="8"/>
      <c r="G110" s="8">
        <f t="shared" si="19"/>
      </c>
      <c r="H110" s="8"/>
      <c r="I110" s="9">
        <f t="shared" si="20"/>
      </c>
    </row>
    <row r="111" spans="3:9" ht="12.75">
      <c r="C111" s="7">
        <v>2</v>
      </c>
      <c r="D111" s="8"/>
      <c r="E111" s="8">
        <f t="shared" si="22"/>
      </c>
      <c r="F111" s="8">
        <v>-22</v>
      </c>
      <c r="G111" s="8">
        <f t="shared" si="19"/>
        <v>22</v>
      </c>
      <c r="H111" s="8"/>
      <c r="I111" s="9">
        <f t="shared" si="20"/>
      </c>
    </row>
    <row r="112" spans="3:9" ht="12.75">
      <c r="C112" s="7">
        <v>2</v>
      </c>
      <c r="D112" s="8"/>
      <c r="E112" s="8">
        <f t="shared" si="22"/>
      </c>
      <c r="F112" s="8"/>
      <c r="G112" s="8">
        <f t="shared" si="19"/>
      </c>
      <c r="H112" s="8">
        <v>-8</v>
      </c>
      <c r="I112" s="9">
        <f t="shared" si="20"/>
        <v>8</v>
      </c>
    </row>
    <row r="113" spans="3:9" ht="12.75">
      <c r="C113" s="7">
        <v>2</v>
      </c>
      <c r="D113" s="8">
        <v>7</v>
      </c>
      <c r="E113" s="8">
        <f t="shared" si="22"/>
        <v>-7</v>
      </c>
      <c r="F113" s="8"/>
      <c r="G113" s="8">
        <f t="shared" si="19"/>
      </c>
      <c r="H113" s="8"/>
      <c r="I113" s="9">
        <f t="shared" si="20"/>
      </c>
    </row>
    <row r="114" spans="3:9" ht="12.75">
      <c r="C114" s="7">
        <v>2</v>
      </c>
      <c r="D114" s="8"/>
      <c r="E114" s="8">
        <f t="shared" si="22"/>
      </c>
      <c r="F114" s="8">
        <v>-1</v>
      </c>
      <c r="G114" s="8">
        <f t="shared" si="19"/>
        <v>1</v>
      </c>
      <c r="H114" s="8"/>
      <c r="I114" s="9">
        <f t="shared" si="20"/>
      </c>
    </row>
    <row r="115" spans="3:9" ht="12.75">
      <c r="C115" s="7">
        <v>2</v>
      </c>
      <c r="D115" s="8"/>
      <c r="E115" s="8">
        <f t="shared" si="22"/>
      </c>
      <c r="F115" s="8"/>
      <c r="G115" s="8">
        <f t="shared" si="19"/>
      </c>
      <c r="H115" s="8">
        <v>-9</v>
      </c>
      <c r="I115" s="9">
        <f t="shared" si="20"/>
        <v>9</v>
      </c>
    </row>
    <row r="116" spans="3:9" ht="12.75">
      <c r="C116" s="7">
        <v>2</v>
      </c>
      <c r="D116" s="8">
        <v>-7</v>
      </c>
      <c r="E116" s="8">
        <f t="shared" si="22"/>
        <v>7</v>
      </c>
      <c r="F116" s="8"/>
      <c r="G116" s="8">
        <f t="shared" si="19"/>
      </c>
      <c r="H116" s="8"/>
      <c r="I116" s="9">
        <f t="shared" si="20"/>
      </c>
    </row>
    <row r="117" spans="3:9" ht="12.75">
      <c r="C117" s="7">
        <v>2</v>
      </c>
      <c r="D117" s="8"/>
      <c r="E117" s="8">
        <f t="shared" si="22"/>
      </c>
      <c r="F117" s="8">
        <v>20</v>
      </c>
      <c r="G117" s="8">
        <f t="shared" si="19"/>
        <v>-20</v>
      </c>
      <c r="H117" s="8"/>
      <c r="I117" s="9">
        <f t="shared" si="20"/>
      </c>
    </row>
    <row r="118" spans="3:10" ht="12.75">
      <c r="C118" s="10">
        <v>2</v>
      </c>
      <c r="D118" s="11"/>
      <c r="E118" s="11">
        <f t="shared" si="22"/>
      </c>
      <c r="F118" s="11"/>
      <c r="G118" s="11">
        <f t="shared" si="19"/>
      </c>
      <c r="H118" s="11">
        <v>23</v>
      </c>
      <c r="I118" s="12">
        <f t="shared" si="20"/>
        <v>-23</v>
      </c>
      <c r="J118">
        <f>STDEV(E104,G105,H106,D107,F108,H109,E110,G111,I112,D113,G114,I115,E116,F117,H118)</f>
        <v>9.199896479748848</v>
      </c>
    </row>
    <row r="120" spans="1:11" ht="12.75">
      <c r="A120" s="2" t="s">
        <v>34</v>
      </c>
      <c r="C120" s="1" t="s">
        <v>8</v>
      </c>
      <c r="K120" s="1" t="s">
        <v>13</v>
      </c>
    </row>
    <row r="122" spans="1:17" ht="12.75">
      <c r="A122" s="3"/>
      <c r="B122" s="3"/>
      <c r="C122" s="4" t="s">
        <v>7</v>
      </c>
      <c r="D122" s="5" t="s">
        <v>1</v>
      </c>
      <c r="E122" s="5" t="s">
        <v>2</v>
      </c>
      <c r="F122" s="5" t="s">
        <v>3</v>
      </c>
      <c r="G122" s="5" t="s">
        <v>4</v>
      </c>
      <c r="H122" s="5" t="s">
        <v>5</v>
      </c>
      <c r="I122" s="6" t="s">
        <v>6</v>
      </c>
      <c r="J122" s="3"/>
      <c r="K122" s="4" t="s">
        <v>7</v>
      </c>
      <c r="L122" s="5" t="s">
        <v>1</v>
      </c>
      <c r="M122" s="5" t="s">
        <v>2</v>
      </c>
      <c r="N122" s="5" t="s">
        <v>3</v>
      </c>
      <c r="O122" s="5" t="s">
        <v>4</v>
      </c>
      <c r="P122" s="5" t="s">
        <v>5</v>
      </c>
      <c r="Q122" s="6" t="s">
        <v>6</v>
      </c>
    </row>
    <row r="123" spans="3:17" ht="12.75">
      <c r="C123" s="7">
        <v>2</v>
      </c>
      <c r="D123" s="8">
        <f>Input!E124</f>
        <v>0</v>
      </c>
      <c r="E123" s="8">
        <f>Input!F124</f>
        <v>0</v>
      </c>
      <c r="F123" s="8">
        <f>Input!G124</f>
        <v>-10</v>
      </c>
      <c r="G123" s="8">
        <f>Input!H124</f>
        <v>10</v>
      </c>
      <c r="H123" s="8">
        <f>Input!I124</f>
        <v>0</v>
      </c>
      <c r="I123" s="9">
        <f>Input!J124</f>
        <v>0</v>
      </c>
      <c r="K123" s="10">
        <f>SUM(C123:C146)</f>
        <v>45</v>
      </c>
      <c r="L123" s="11">
        <f>SUM(D123:D146)</f>
        <v>13</v>
      </c>
      <c r="M123" s="11">
        <f>SUM(E123:E146)</f>
        <v>-13</v>
      </c>
      <c r="N123" s="11">
        <f>SUM(F123:F146)</f>
        <v>6</v>
      </c>
      <c r="O123" s="11">
        <f>SUM(G123:G146)</f>
        <v>-6</v>
      </c>
      <c r="P123" s="11">
        <f>SUM(H123:H146)</f>
        <v>13</v>
      </c>
      <c r="Q123" s="12">
        <f>SUM(I123:I146)</f>
        <v>-13</v>
      </c>
    </row>
    <row r="124" spans="3:17" ht="12.75">
      <c r="C124" s="7">
        <v>2</v>
      </c>
      <c r="D124" s="8">
        <f>Input!E125</f>
        <v>0</v>
      </c>
      <c r="E124" s="8">
        <f>Input!F125</f>
        <v>0</v>
      </c>
      <c r="F124" s="8">
        <f>Input!G125</f>
        <v>0</v>
      </c>
      <c r="G124" s="8">
        <f>Input!H125</f>
        <v>0</v>
      </c>
      <c r="H124" s="8">
        <f>Input!I125</f>
        <v>24</v>
      </c>
      <c r="I124" s="9">
        <f>Input!J125</f>
        <v>-24</v>
      </c>
      <c r="K124" s="8"/>
      <c r="L124" s="8"/>
      <c r="M124" s="8"/>
      <c r="N124" s="8"/>
      <c r="O124" s="8"/>
      <c r="P124" s="8"/>
      <c r="Q124" s="8"/>
    </row>
    <row r="125" spans="3:17" ht="12.75">
      <c r="C125" s="7">
        <v>2</v>
      </c>
      <c r="D125" s="8">
        <f>Input!E126</f>
        <v>4</v>
      </c>
      <c r="E125" s="8">
        <f>Input!F126</f>
        <v>-4</v>
      </c>
      <c r="F125" s="8">
        <f>Input!G126</f>
        <v>0</v>
      </c>
      <c r="G125" s="8">
        <f>Input!H126</f>
        <v>0</v>
      </c>
      <c r="H125" s="8">
        <f>Input!I126</f>
        <v>0</v>
      </c>
      <c r="I125" s="9">
        <f>Input!J126</f>
        <v>0</v>
      </c>
      <c r="K125" s="13" t="s">
        <v>14</v>
      </c>
      <c r="P125" s="8"/>
      <c r="Q125" s="8"/>
    </row>
    <row r="126" spans="3:17" ht="12.75">
      <c r="C126" s="7">
        <v>2</v>
      </c>
      <c r="D126" s="8">
        <f>Input!E127</f>
        <v>0</v>
      </c>
      <c r="E126" s="8">
        <f>Input!F127</f>
        <v>0</v>
      </c>
      <c r="F126" s="8">
        <f>Input!G127</f>
        <v>18</v>
      </c>
      <c r="G126" s="8">
        <f>Input!H127</f>
        <v>-18</v>
      </c>
      <c r="H126" s="8">
        <f>Input!I127</f>
        <v>0</v>
      </c>
      <c r="I126" s="9">
        <f>Input!J127</f>
        <v>0</v>
      </c>
      <c r="K126" s="8"/>
      <c r="P126" s="8"/>
      <c r="Q126" s="8"/>
    </row>
    <row r="127" spans="3:14" ht="12.75">
      <c r="C127" s="7">
        <v>2</v>
      </c>
      <c r="D127" s="8">
        <f>Input!E128</f>
        <v>0</v>
      </c>
      <c r="E127" s="8">
        <f>Input!F128</f>
        <v>0</v>
      </c>
      <c r="F127" s="8">
        <f>Input!G128</f>
        <v>0</v>
      </c>
      <c r="G127" s="8">
        <f>Input!H128</f>
        <v>0</v>
      </c>
      <c r="H127" s="8">
        <f>Input!I128</f>
        <v>-13</v>
      </c>
      <c r="I127" s="9">
        <f>Input!J128</f>
        <v>13</v>
      </c>
      <c r="K127" s="4" t="s">
        <v>9</v>
      </c>
      <c r="L127" s="5" t="s">
        <v>10</v>
      </c>
      <c r="M127" s="5" t="s">
        <v>11</v>
      </c>
      <c r="N127" s="6" t="s">
        <v>12</v>
      </c>
    </row>
    <row r="128" spans="3:14" ht="12.75">
      <c r="C128" s="7">
        <v>2</v>
      </c>
      <c r="D128" s="8">
        <f>Input!E129</f>
        <v>5</v>
      </c>
      <c r="E128" s="8">
        <f>Input!F129</f>
        <v>-5</v>
      </c>
      <c r="F128" s="8">
        <f>Input!G129</f>
        <v>0</v>
      </c>
      <c r="G128" s="8">
        <f>Input!H129</f>
        <v>0</v>
      </c>
      <c r="H128" s="8">
        <f>Input!I129</f>
        <v>0</v>
      </c>
      <c r="I128" s="9">
        <f>Input!J129</f>
        <v>0</v>
      </c>
      <c r="K128" s="10">
        <f>L123+N123+P123</f>
        <v>32</v>
      </c>
      <c r="L128" s="11">
        <f>L123+O123+Q123</f>
        <v>-6</v>
      </c>
      <c r="M128" s="11">
        <f>M123+N123+Q123</f>
        <v>-20</v>
      </c>
      <c r="N128" s="12">
        <f>M123+O123+P123</f>
        <v>-6</v>
      </c>
    </row>
    <row r="129" spans="3:9" ht="12.75">
      <c r="C129" s="7">
        <v>2</v>
      </c>
      <c r="D129" s="8">
        <f>Input!E130</f>
        <v>0</v>
      </c>
      <c r="E129" s="8">
        <f>Input!F130</f>
        <v>0</v>
      </c>
      <c r="F129" s="8">
        <f>Input!G130</f>
        <v>-6</v>
      </c>
      <c r="G129" s="8">
        <f>Input!H130</f>
        <v>6</v>
      </c>
      <c r="H129" s="8">
        <f>Input!I130</f>
        <v>0</v>
      </c>
      <c r="I129" s="9">
        <f>Input!J130</f>
        <v>0</v>
      </c>
    </row>
    <row r="130" spans="3:9" ht="12.75">
      <c r="C130" s="7">
        <v>2</v>
      </c>
      <c r="D130" s="8">
        <f>Input!E131</f>
        <v>0</v>
      </c>
      <c r="E130" s="8">
        <f>Input!F131</f>
        <v>0</v>
      </c>
      <c r="F130" s="8">
        <f>Input!G131</f>
        <v>0</v>
      </c>
      <c r="G130" s="8">
        <f>Input!H131</f>
        <v>0</v>
      </c>
      <c r="H130" s="8">
        <f>Input!I131</f>
        <v>-18</v>
      </c>
      <c r="I130" s="9">
        <f>Input!J131</f>
        <v>18</v>
      </c>
    </row>
    <row r="131" spans="3:9" ht="12.75">
      <c r="C131" s="7">
        <v>2</v>
      </c>
      <c r="D131" s="8">
        <f>Input!E132</f>
        <v>-2</v>
      </c>
      <c r="E131" s="8">
        <f>Input!F132</f>
        <v>2</v>
      </c>
      <c r="F131" s="8">
        <f>Input!G132</f>
        <v>0</v>
      </c>
      <c r="G131" s="8">
        <f>Input!H132</f>
        <v>0</v>
      </c>
      <c r="H131" s="8">
        <f>Input!I132</f>
        <v>0</v>
      </c>
      <c r="I131" s="9">
        <f>Input!J132</f>
        <v>0</v>
      </c>
    </row>
    <row r="132" spans="3:11" ht="12.75">
      <c r="C132" s="7">
        <v>2</v>
      </c>
      <c r="D132" s="8">
        <f>Input!E133</f>
        <v>0</v>
      </c>
      <c r="E132" s="8">
        <f>Input!F133</f>
        <v>0</v>
      </c>
      <c r="F132" s="8">
        <f>Input!G133</f>
        <v>-3</v>
      </c>
      <c r="G132" s="8">
        <f>Input!H133</f>
        <v>3</v>
      </c>
      <c r="H132" s="8">
        <f>Input!I133</f>
        <v>0</v>
      </c>
      <c r="I132" s="9">
        <f>Input!J133</f>
        <v>0</v>
      </c>
      <c r="K132" s="1" t="s">
        <v>79</v>
      </c>
    </row>
    <row r="133" spans="3:9" ht="12.75">
      <c r="C133" s="7">
        <v>2</v>
      </c>
      <c r="D133" s="8">
        <f>Input!E134</f>
        <v>0</v>
      </c>
      <c r="E133" s="8">
        <f>Input!F134</f>
        <v>0</v>
      </c>
      <c r="F133" s="8">
        <f>Input!G134</f>
        <v>0</v>
      </c>
      <c r="G133" s="8">
        <f>Input!H134</f>
        <v>0</v>
      </c>
      <c r="H133" s="8">
        <f>Input!I134</f>
        <v>-6</v>
      </c>
      <c r="I133" s="9">
        <f>Input!J134</f>
        <v>6</v>
      </c>
    </row>
    <row r="134" spans="3:17" ht="12.75">
      <c r="C134" s="7">
        <v>2</v>
      </c>
      <c r="D134" s="8">
        <f>Input!E135</f>
        <v>-10</v>
      </c>
      <c r="E134" s="8">
        <f>Input!F135</f>
        <v>10</v>
      </c>
      <c r="F134" s="8">
        <f>Input!G135</f>
        <v>0</v>
      </c>
      <c r="G134" s="8">
        <f>Input!H135</f>
        <v>0</v>
      </c>
      <c r="H134" s="8">
        <f>Input!I135</f>
        <v>0</v>
      </c>
      <c r="I134" s="9">
        <f>Input!J135</f>
        <v>0</v>
      </c>
      <c r="K134" s="4" t="s">
        <v>7</v>
      </c>
      <c r="L134" s="5" t="s">
        <v>1</v>
      </c>
      <c r="M134" s="5" t="s">
        <v>2</v>
      </c>
      <c r="N134" s="5" t="s">
        <v>3</v>
      </c>
      <c r="O134" s="5" t="s">
        <v>4</v>
      </c>
      <c r="P134" s="5" t="s">
        <v>5</v>
      </c>
      <c r="Q134" s="6" t="s">
        <v>6</v>
      </c>
    </row>
    <row r="135" spans="3:17" ht="12.75">
      <c r="C135" s="7">
        <v>2</v>
      </c>
      <c r="D135" s="8">
        <f>Input!E136</f>
        <v>0</v>
      </c>
      <c r="E135" s="8">
        <f>Input!F136</f>
        <v>0</v>
      </c>
      <c r="F135" s="8">
        <f>Input!G136</f>
        <v>20</v>
      </c>
      <c r="G135" s="8">
        <f>Input!H136</f>
        <v>-20</v>
      </c>
      <c r="H135" s="8">
        <f>Input!I136</f>
        <v>0</v>
      </c>
      <c r="I135" s="9">
        <f>Input!J136</f>
        <v>0</v>
      </c>
      <c r="K135" s="10">
        <f>K123+K104+K84</f>
        <v>102</v>
      </c>
      <c r="L135" s="11">
        <f aca="true" t="shared" si="23" ref="L135:Q135">L123+L104+L84</f>
        <v>42</v>
      </c>
      <c r="M135" s="11">
        <f t="shared" si="23"/>
        <v>-42</v>
      </c>
      <c r="N135" s="11">
        <f t="shared" si="23"/>
        <v>55</v>
      </c>
      <c r="O135" s="11">
        <f t="shared" si="23"/>
        <v>-55</v>
      </c>
      <c r="P135" s="11">
        <f t="shared" si="23"/>
        <v>51</v>
      </c>
      <c r="Q135" s="12">
        <f t="shared" si="23"/>
        <v>-51</v>
      </c>
    </row>
    <row r="136" spans="3:9" ht="12.75">
      <c r="C136" s="7">
        <v>2</v>
      </c>
      <c r="D136" s="8">
        <f>Input!E137</f>
        <v>0</v>
      </c>
      <c r="E136" s="8">
        <f>Input!F137</f>
        <v>0</v>
      </c>
      <c r="F136" s="8">
        <f>Input!G137</f>
        <v>0</v>
      </c>
      <c r="G136" s="8">
        <f>Input!H137</f>
        <v>0</v>
      </c>
      <c r="H136" s="8">
        <f>Input!I137</f>
        <v>12</v>
      </c>
      <c r="I136" s="9">
        <f>Input!J137</f>
        <v>-12</v>
      </c>
    </row>
    <row r="137" spans="3:11" ht="12.75">
      <c r="C137" s="7">
        <v>2</v>
      </c>
      <c r="D137" s="8">
        <f>Input!E138</f>
        <v>-10</v>
      </c>
      <c r="E137" s="8">
        <f>Input!F138</f>
        <v>10</v>
      </c>
      <c r="F137" s="8">
        <f>Input!G138</f>
        <v>0</v>
      </c>
      <c r="G137" s="8">
        <f>Input!H138</f>
        <v>0</v>
      </c>
      <c r="H137" s="8">
        <f>Input!I138</f>
        <v>0</v>
      </c>
      <c r="I137" s="9">
        <f>Input!J138</f>
        <v>0</v>
      </c>
      <c r="K137" s="1" t="s">
        <v>78</v>
      </c>
    </row>
    <row r="138" spans="3:9" ht="12.75">
      <c r="C138" s="7">
        <v>2</v>
      </c>
      <c r="D138" s="8">
        <f>Input!E139</f>
        <v>0</v>
      </c>
      <c r="E138" s="8">
        <f>Input!F139</f>
        <v>0</v>
      </c>
      <c r="F138" s="8">
        <f>Input!G139</f>
        <v>5</v>
      </c>
      <c r="G138" s="8">
        <f>Input!H139</f>
        <v>-5</v>
      </c>
      <c r="H138" s="8">
        <f>Input!I139</f>
        <v>0</v>
      </c>
      <c r="I138" s="9">
        <f>Input!J139</f>
        <v>0</v>
      </c>
    </row>
    <row r="139" spans="3:14" ht="12.75">
      <c r="C139" s="7">
        <v>2</v>
      </c>
      <c r="D139" s="8">
        <f>Input!E140</f>
        <v>0</v>
      </c>
      <c r="E139" s="8">
        <f>Input!F140</f>
        <v>0</v>
      </c>
      <c r="F139" s="8">
        <f>Input!G140</f>
        <v>0</v>
      </c>
      <c r="G139" s="8">
        <f>Input!H140</f>
        <v>0</v>
      </c>
      <c r="H139" s="8">
        <f>Input!I140</f>
        <v>-1</v>
      </c>
      <c r="I139" s="9">
        <f>Input!J140</f>
        <v>1</v>
      </c>
      <c r="K139" s="4" t="s">
        <v>9</v>
      </c>
      <c r="L139" s="5" t="s">
        <v>10</v>
      </c>
      <c r="M139" s="5" t="s">
        <v>11</v>
      </c>
      <c r="N139" s="6" t="s">
        <v>12</v>
      </c>
    </row>
    <row r="140" spans="3:14" ht="12.75">
      <c r="C140" s="7">
        <v>2</v>
      </c>
      <c r="D140" s="8">
        <f>Input!E141</f>
        <v>36</v>
      </c>
      <c r="E140" s="8">
        <f>Input!F141</f>
        <v>-36</v>
      </c>
      <c r="F140" s="8">
        <f>Input!G141</f>
        <v>0</v>
      </c>
      <c r="G140" s="8">
        <f>Input!H141</f>
        <v>0</v>
      </c>
      <c r="H140" s="8">
        <f>Input!I141</f>
        <v>0</v>
      </c>
      <c r="I140" s="9">
        <f>Input!J141</f>
        <v>0</v>
      </c>
      <c r="K140" s="10">
        <f>K128+K109+K89</f>
        <v>148</v>
      </c>
      <c r="L140" s="11">
        <f>L128+L109+L89</f>
        <v>-64</v>
      </c>
      <c r="M140" s="11">
        <f>M128+M109+M89</f>
        <v>-38</v>
      </c>
      <c r="N140" s="12">
        <f>N128+N109+N89</f>
        <v>-46</v>
      </c>
    </row>
    <row r="141" spans="3:9" ht="12.75">
      <c r="C141" s="7">
        <v>2</v>
      </c>
      <c r="D141" s="8">
        <f>Input!E142</f>
        <v>0</v>
      </c>
      <c r="E141" s="8">
        <f>Input!F142</f>
        <v>0</v>
      </c>
      <c r="F141" s="8">
        <f>Input!G142</f>
        <v>-23</v>
      </c>
      <c r="G141" s="8">
        <f>Input!H142</f>
        <v>23</v>
      </c>
      <c r="H141" s="8">
        <f>Input!I142</f>
        <v>0</v>
      </c>
      <c r="I141" s="9">
        <f>Input!J142</f>
        <v>0</v>
      </c>
    </row>
    <row r="142" spans="3:9" ht="12.75">
      <c r="C142" s="7">
        <v>2</v>
      </c>
      <c r="D142" s="8">
        <f>Input!E143</f>
        <v>0</v>
      </c>
      <c r="E142" s="8">
        <f>Input!F143</f>
        <v>0</v>
      </c>
      <c r="F142" s="8">
        <f>Input!G143</f>
        <v>0</v>
      </c>
      <c r="G142" s="8">
        <f>Input!H143</f>
        <v>0</v>
      </c>
      <c r="H142" s="8">
        <f>Input!I143</f>
        <v>16</v>
      </c>
      <c r="I142" s="9">
        <f>Input!J143</f>
        <v>-16</v>
      </c>
    </row>
    <row r="143" spans="3:9" ht="12.75">
      <c r="C143" s="7">
        <v>2</v>
      </c>
      <c r="D143" s="8">
        <f>Input!E144</f>
        <v>2</v>
      </c>
      <c r="E143" s="8">
        <f>Input!F144</f>
        <v>-2</v>
      </c>
      <c r="F143" s="8">
        <f>Input!G144</f>
        <v>0</v>
      </c>
      <c r="G143" s="8">
        <f>Input!H144</f>
        <v>0</v>
      </c>
      <c r="H143" s="8">
        <f>Input!I144</f>
        <v>0</v>
      </c>
      <c r="I143" s="9">
        <f>Input!J144</f>
        <v>0</v>
      </c>
    </row>
    <row r="144" spans="3:11" ht="12.75">
      <c r="C144" s="7">
        <v>1</v>
      </c>
      <c r="D144" s="8">
        <f>Input!E145</f>
        <v>0</v>
      </c>
      <c r="E144" s="8">
        <f>Input!F145</f>
        <v>0</v>
      </c>
      <c r="F144" s="8">
        <f>Input!G145</f>
        <v>5</v>
      </c>
      <c r="G144" s="8">
        <f>Input!H145</f>
        <v>-5</v>
      </c>
      <c r="H144" s="8">
        <f>Input!I145</f>
        <v>0</v>
      </c>
      <c r="I144" s="9">
        <f>Input!J145</f>
        <v>0</v>
      </c>
      <c r="K144" s="1" t="s">
        <v>19</v>
      </c>
    </row>
    <row r="145" spans="3:9" ht="12.75">
      <c r="C145" s="7">
        <v>1</v>
      </c>
      <c r="D145" s="8">
        <f>Input!E146</f>
        <v>0</v>
      </c>
      <c r="E145" s="8">
        <f>Input!F146</f>
        <v>0</v>
      </c>
      <c r="F145" s="8">
        <f>Input!G146</f>
        <v>0</v>
      </c>
      <c r="G145" s="8">
        <f>Input!H146</f>
        <v>0</v>
      </c>
      <c r="H145" s="8">
        <f>Input!I146</f>
        <v>-1</v>
      </c>
      <c r="I145" s="9">
        <f>Input!J146</f>
        <v>1</v>
      </c>
    </row>
    <row r="146" spans="3:17" ht="12.75">
      <c r="C146" s="10">
        <v>1</v>
      </c>
      <c r="D146" s="11">
        <f>Input!E147</f>
        <v>-12</v>
      </c>
      <c r="E146" s="11">
        <f>Input!F147</f>
        <v>12</v>
      </c>
      <c r="F146" s="11">
        <f>Input!G147</f>
        <v>0</v>
      </c>
      <c r="G146" s="11">
        <f>Input!H147</f>
        <v>0</v>
      </c>
      <c r="H146" s="11">
        <f>Input!I147</f>
        <v>0</v>
      </c>
      <c r="I146" s="12">
        <f>Input!J147</f>
        <v>0</v>
      </c>
      <c r="K146" s="4" t="str">
        <f aca="true" t="shared" si="24" ref="K146:Q146">K103</f>
        <v>Rubbers</v>
      </c>
      <c r="L146" s="5" t="str">
        <f t="shared" si="24"/>
        <v>D+N</v>
      </c>
      <c r="M146" s="5" t="str">
        <f t="shared" si="24"/>
        <v>K+P</v>
      </c>
      <c r="N146" s="5" t="str">
        <f t="shared" si="24"/>
        <v>D+K</v>
      </c>
      <c r="O146" s="5" t="str">
        <f t="shared" si="24"/>
        <v>N+P</v>
      </c>
      <c r="P146" s="5" t="str">
        <f t="shared" si="24"/>
        <v>D+P</v>
      </c>
      <c r="Q146" s="6" t="str">
        <f t="shared" si="24"/>
        <v>K+N</v>
      </c>
    </row>
    <row r="147" spans="3:17" ht="12.75">
      <c r="C147" s="7"/>
      <c r="D147" s="8"/>
      <c r="E147" s="8"/>
      <c r="F147" s="8"/>
      <c r="G147" s="8"/>
      <c r="H147" s="8"/>
      <c r="I147" s="9"/>
      <c r="K147" s="10">
        <f>K123+K104+K84+K64+K47+K21+K4</f>
        <v>192</v>
      </c>
      <c r="L147" s="11">
        <f aca="true" t="shared" si="25" ref="L147:Q147">L123+L104+L84+L64+L47+L21+L4</f>
        <v>97</v>
      </c>
      <c r="M147" s="11">
        <f t="shared" si="25"/>
        <v>-97</v>
      </c>
      <c r="N147" s="11">
        <f t="shared" si="25"/>
        <v>71</v>
      </c>
      <c r="O147" s="11">
        <f t="shared" si="25"/>
        <v>-71</v>
      </c>
      <c r="P147" s="11">
        <f t="shared" si="25"/>
        <v>120</v>
      </c>
      <c r="Q147" s="12">
        <f t="shared" si="25"/>
        <v>-120</v>
      </c>
    </row>
    <row r="148" spans="3:9" ht="12.75">
      <c r="C148" s="7"/>
      <c r="D148" s="8"/>
      <c r="E148" s="8"/>
      <c r="F148" s="8"/>
      <c r="G148" s="8"/>
      <c r="H148" s="8"/>
      <c r="I148" s="9"/>
    </row>
    <row r="149" ht="12.75">
      <c r="K149" s="1" t="s">
        <v>20</v>
      </c>
    </row>
    <row r="151" spans="11:14" ht="12.75">
      <c r="K151" s="4" t="str">
        <f>K108</f>
        <v>D</v>
      </c>
      <c r="L151" s="5" t="str">
        <f>L108</f>
        <v>N</v>
      </c>
      <c r="M151" s="5" t="str">
        <f>M108</f>
        <v>K</v>
      </c>
      <c r="N151" s="6" t="str">
        <f>N108</f>
        <v>P</v>
      </c>
    </row>
    <row r="152" spans="11:14" ht="12.75">
      <c r="K152" s="10">
        <f>K128+K109+K89+K69+K52+K26+K9</f>
        <v>288</v>
      </c>
      <c r="L152" s="11">
        <f>L128+L109+L89+L69+L52+L26+L9</f>
        <v>-94</v>
      </c>
      <c r="M152" s="11">
        <f>M128+M109+M89+M69+M52+M26+M9</f>
        <v>-146</v>
      </c>
      <c r="N152" s="12">
        <f>N128+N109+N89+N69+N52+N26+N9</f>
        <v>-48</v>
      </c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17"/>
  <sheetViews>
    <sheetView workbookViewId="0" topLeftCell="A1">
      <selection activeCell="A1" sqref="A1:F17"/>
    </sheetView>
  </sheetViews>
  <sheetFormatPr defaultColWidth="9.140625" defaultRowHeight="12.75"/>
  <cols>
    <col min="1" max="1" width="16.421875" style="0" customWidth="1"/>
    <col min="2" max="2" width="12.00390625" style="14" bestFit="1" customWidth="1"/>
    <col min="3" max="3" width="9.140625" style="14" customWidth="1"/>
    <col min="4" max="4" width="10.421875" style="14" bestFit="1" customWidth="1"/>
    <col min="5" max="5" width="11.421875" style="14" bestFit="1" customWidth="1"/>
    <col min="6" max="6" width="9.421875" style="14" bestFit="1" customWidth="1"/>
  </cols>
  <sheetData>
    <row r="1" spans="1:6" ht="12.75">
      <c r="A1" s="68" t="s">
        <v>77</v>
      </c>
      <c r="B1" s="68"/>
      <c r="C1" s="68"/>
      <c r="D1" s="68"/>
      <c r="E1" s="68"/>
      <c r="F1" s="68"/>
    </row>
    <row r="2" spans="1:6" ht="12.75">
      <c r="A2" s="25" t="s">
        <v>47</v>
      </c>
      <c r="B2" s="24" t="s">
        <v>67</v>
      </c>
      <c r="C2" s="24" t="s">
        <v>68</v>
      </c>
      <c r="D2" s="24" t="s">
        <v>69</v>
      </c>
      <c r="E2" s="24" t="s">
        <v>70</v>
      </c>
      <c r="F2" s="24" t="s">
        <v>71</v>
      </c>
    </row>
    <row r="3" spans="1:6" ht="12.75">
      <c r="A3" s="25" t="s">
        <v>40</v>
      </c>
      <c r="B3" s="24" t="s">
        <v>48</v>
      </c>
      <c r="C3" s="24" t="s">
        <v>53</v>
      </c>
      <c r="D3" s="26" t="s">
        <v>54</v>
      </c>
      <c r="E3" s="26" t="s">
        <v>55</v>
      </c>
      <c r="F3" s="24" t="s">
        <v>56</v>
      </c>
    </row>
    <row r="4" spans="1:6" ht="12.75">
      <c r="A4" s="25"/>
      <c r="B4" s="24"/>
      <c r="C4" s="24"/>
      <c r="D4" s="26"/>
      <c r="E4" s="26"/>
      <c r="F4" s="24"/>
    </row>
    <row r="5" spans="1:6" ht="12.75">
      <c r="A5" s="25" t="s">
        <v>41</v>
      </c>
      <c r="B5" s="24" t="s">
        <v>51</v>
      </c>
      <c r="C5" s="24" t="s">
        <v>66</v>
      </c>
      <c r="D5" s="26" t="s">
        <v>58</v>
      </c>
      <c r="E5" s="24">
        <v>-44</v>
      </c>
      <c r="F5" s="24" t="s">
        <v>59</v>
      </c>
    </row>
    <row r="6" spans="1:6" ht="12.75">
      <c r="A6" s="25"/>
      <c r="B6" s="24"/>
      <c r="C6" s="24"/>
      <c r="D6" s="26"/>
      <c r="E6" s="24"/>
      <c r="F6" s="24"/>
    </row>
    <row r="7" spans="1:6" ht="12.75">
      <c r="A7" s="25" t="s">
        <v>42</v>
      </c>
      <c r="B7" s="24" t="s">
        <v>50</v>
      </c>
      <c r="C7" s="24" t="s">
        <v>57</v>
      </c>
      <c r="D7" s="26" t="s">
        <v>60</v>
      </c>
      <c r="E7" s="24">
        <v>-88</v>
      </c>
      <c r="F7" s="24" t="s">
        <v>59</v>
      </c>
    </row>
    <row r="8" spans="1:6" ht="12.75">
      <c r="A8" s="25"/>
      <c r="B8" s="24"/>
      <c r="C8" s="24"/>
      <c r="D8" s="26"/>
      <c r="E8" s="24"/>
      <c r="F8" s="24"/>
    </row>
    <row r="9" spans="1:6" ht="12.75">
      <c r="A9" s="25" t="s">
        <v>43</v>
      </c>
      <c r="B9" s="24" t="s">
        <v>49</v>
      </c>
      <c r="C9" s="24" t="s">
        <v>57</v>
      </c>
      <c r="D9" s="26" t="s">
        <v>61</v>
      </c>
      <c r="E9" s="24">
        <v>-30</v>
      </c>
      <c r="F9" s="24" t="s">
        <v>62</v>
      </c>
    </row>
    <row r="10" spans="1:6" ht="12.75">
      <c r="A10" s="25"/>
      <c r="B10" s="24"/>
      <c r="C10" s="24"/>
      <c r="D10" s="26"/>
      <c r="E10" s="24"/>
      <c r="F10" s="24"/>
    </row>
    <row r="11" spans="1:6" ht="12.75">
      <c r="A11" s="25" t="s">
        <v>44</v>
      </c>
      <c r="B11" s="24" t="s">
        <v>49</v>
      </c>
      <c r="C11" s="24" t="s">
        <v>57</v>
      </c>
      <c r="D11" s="26" t="s">
        <v>63</v>
      </c>
      <c r="E11" s="24">
        <v>-15</v>
      </c>
      <c r="F11" s="24" t="s">
        <v>64</v>
      </c>
    </row>
    <row r="12" spans="1:6" ht="12.75">
      <c r="A12" s="25"/>
      <c r="B12" s="24"/>
      <c r="C12" s="24"/>
      <c r="D12" s="26"/>
      <c r="E12" s="24"/>
      <c r="F12" s="24"/>
    </row>
    <row r="13" spans="1:6" ht="12.75">
      <c r="A13" s="25" t="s">
        <v>45</v>
      </c>
      <c r="B13" s="24" t="s">
        <v>51</v>
      </c>
      <c r="C13" s="24" t="s">
        <v>53</v>
      </c>
      <c r="D13" s="26" t="s">
        <v>65</v>
      </c>
      <c r="E13" s="24">
        <v>-3</v>
      </c>
      <c r="F13" s="24" t="s">
        <v>62</v>
      </c>
    </row>
    <row r="14" spans="1:6" ht="12.75">
      <c r="A14" s="25"/>
      <c r="B14" s="24"/>
      <c r="C14" s="24"/>
      <c r="D14" s="26"/>
      <c r="E14" s="24"/>
      <c r="F14" s="24"/>
    </row>
    <row r="15" spans="1:6" ht="12.75">
      <c r="A15" s="25" t="s">
        <v>34</v>
      </c>
      <c r="B15" s="24"/>
      <c r="C15" s="24"/>
      <c r="D15" s="24"/>
      <c r="E15" s="24"/>
      <c r="F15" s="24"/>
    </row>
    <row r="16" spans="1:6" ht="12.75">
      <c r="A16" s="25"/>
      <c r="B16" s="24"/>
      <c r="C16" s="24"/>
      <c r="D16" s="24"/>
      <c r="E16" s="24"/>
      <c r="F16" s="24"/>
    </row>
    <row r="17" spans="1:6" ht="12.75">
      <c r="A17" s="25" t="s">
        <v>46</v>
      </c>
      <c r="B17" s="24"/>
      <c r="C17" s="24"/>
      <c r="D17" s="24"/>
      <c r="E17" s="24"/>
      <c r="F17" s="24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17"/>
  <sheetViews>
    <sheetView tabSelected="1" workbookViewId="0" topLeftCell="A1">
      <selection activeCell="A1" sqref="A1:G17"/>
    </sheetView>
  </sheetViews>
  <sheetFormatPr defaultColWidth="9.140625" defaultRowHeight="12.75"/>
  <cols>
    <col min="1" max="1" width="16.421875" style="0" customWidth="1"/>
    <col min="2" max="2" width="12.00390625" style="14" bestFit="1" customWidth="1"/>
    <col min="3" max="3" width="9.140625" style="14" customWidth="1"/>
    <col min="4" max="4" width="10.28125" style="14" bestFit="1" customWidth="1"/>
    <col min="5" max="5" width="10.421875" style="14" bestFit="1" customWidth="1"/>
    <col min="6" max="6" width="8.8515625" style="14" bestFit="1" customWidth="1"/>
    <col min="7" max="7" width="9.140625" style="14" customWidth="1"/>
  </cols>
  <sheetData>
    <row r="1" spans="1:7" ht="12.75">
      <c r="A1" s="68" t="s">
        <v>72</v>
      </c>
      <c r="B1" s="68"/>
      <c r="C1" s="68"/>
      <c r="D1" s="68"/>
      <c r="E1" s="68"/>
      <c r="F1" s="68"/>
      <c r="G1" s="68"/>
    </row>
    <row r="2" spans="1:7" ht="12.75">
      <c r="A2" s="25" t="s">
        <v>47</v>
      </c>
      <c r="B2" s="24" t="s">
        <v>67</v>
      </c>
      <c r="C2" s="24" t="s">
        <v>68</v>
      </c>
      <c r="D2" s="24" t="s">
        <v>69</v>
      </c>
      <c r="E2" s="24" t="s">
        <v>74</v>
      </c>
      <c r="F2" s="24" t="s">
        <v>75</v>
      </c>
      <c r="G2" s="24" t="s">
        <v>7</v>
      </c>
    </row>
    <row r="3" spans="1:7" ht="12.75">
      <c r="A3" s="25" t="s">
        <v>40</v>
      </c>
      <c r="B3" s="24" t="s">
        <v>51</v>
      </c>
      <c r="C3" s="24" t="s">
        <v>53</v>
      </c>
      <c r="D3" s="26" t="s">
        <v>73</v>
      </c>
      <c r="E3" s="24" t="s">
        <v>59</v>
      </c>
      <c r="F3" s="24" t="s">
        <v>59</v>
      </c>
      <c r="G3" s="24">
        <v>3</v>
      </c>
    </row>
    <row r="4" spans="1:7" ht="12.75">
      <c r="A4" s="25"/>
      <c r="B4" s="24"/>
      <c r="C4" s="24"/>
      <c r="D4" s="26"/>
      <c r="E4" s="26"/>
      <c r="F4" s="24"/>
      <c r="G4" s="24"/>
    </row>
    <row r="5" spans="1:7" ht="12.75">
      <c r="A5" s="25" t="s">
        <v>41</v>
      </c>
      <c r="B5" s="24" t="s">
        <v>50</v>
      </c>
      <c r="C5" s="24" t="s">
        <v>53</v>
      </c>
      <c r="D5" s="26" t="s">
        <v>76</v>
      </c>
      <c r="E5" s="24" t="s">
        <v>56</v>
      </c>
      <c r="F5" s="24" t="s">
        <v>56</v>
      </c>
      <c r="G5" s="24">
        <v>3</v>
      </c>
    </row>
    <row r="6" spans="1:7" ht="12.75">
      <c r="A6" s="25"/>
      <c r="B6" s="24"/>
      <c r="C6" s="24"/>
      <c r="D6" s="26"/>
      <c r="E6" s="24"/>
      <c r="F6" s="24"/>
      <c r="G6" s="24"/>
    </row>
    <row r="7" spans="1:7" ht="12.75">
      <c r="A7" s="25" t="s">
        <v>42</v>
      </c>
      <c r="B7" s="24" t="s">
        <v>48</v>
      </c>
      <c r="C7" s="24" t="s">
        <v>57</v>
      </c>
      <c r="D7" s="26">
        <v>-26</v>
      </c>
      <c r="E7" s="24" t="s">
        <v>64</v>
      </c>
      <c r="F7" s="24" t="s">
        <v>64</v>
      </c>
      <c r="G7" s="24">
        <v>3</v>
      </c>
    </row>
    <row r="8" spans="1:7" ht="12.75">
      <c r="A8" s="25"/>
      <c r="B8" s="24"/>
      <c r="C8" s="24"/>
      <c r="D8" s="26"/>
      <c r="E8" s="24"/>
      <c r="F8" s="24"/>
      <c r="G8" s="24"/>
    </row>
    <row r="9" spans="1:7" ht="12.75">
      <c r="A9" s="25" t="s">
        <v>43</v>
      </c>
      <c r="B9" s="24" t="s">
        <v>49</v>
      </c>
      <c r="C9" s="24" t="s">
        <v>53</v>
      </c>
      <c r="D9" s="26" t="s">
        <v>76</v>
      </c>
      <c r="E9" s="24" t="s">
        <v>62</v>
      </c>
      <c r="F9" s="24" t="s">
        <v>62</v>
      </c>
      <c r="G9" s="24">
        <v>3</v>
      </c>
    </row>
    <row r="10" spans="1:7" ht="12.75">
      <c r="A10" s="25"/>
      <c r="B10" s="24"/>
      <c r="C10" s="24"/>
      <c r="D10" s="26"/>
      <c r="E10" s="24"/>
      <c r="F10" s="24"/>
      <c r="G10" s="24"/>
    </row>
    <row r="11" spans="1:7" ht="12.75">
      <c r="A11" s="25" t="s">
        <v>44</v>
      </c>
      <c r="B11" s="24" t="s">
        <v>50</v>
      </c>
      <c r="C11" s="24" t="s">
        <v>57</v>
      </c>
      <c r="D11" s="26">
        <v>-19</v>
      </c>
      <c r="E11" s="24" t="s">
        <v>64</v>
      </c>
      <c r="F11" s="24" t="s">
        <v>62</v>
      </c>
      <c r="G11" s="24">
        <v>3</v>
      </c>
    </row>
    <row r="12" spans="1:7" ht="12.75">
      <c r="A12" s="25"/>
      <c r="B12" s="24"/>
      <c r="C12" s="24"/>
      <c r="D12" s="26"/>
      <c r="E12" s="24"/>
      <c r="F12" s="24"/>
      <c r="G12" s="24"/>
    </row>
    <row r="13" spans="1:7" ht="12.75">
      <c r="A13" s="25" t="s">
        <v>45</v>
      </c>
      <c r="B13" s="24" t="s">
        <v>49</v>
      </c>
      <c r="C13" s="24" t="s">
        <v>57</v>
      </c>
      <c r="D13" s="26">
        <v>-43</v>
      </c>
      <c r="E13" s="24" t="s">
        <v>62</v>
      </c>
      <c r="F13" s="24" t="s">
        <v>59</v>
      </c>
      <c r="G13" s="24">
        <v>6</v>
      </c>
    </row>
    <row r="14" spans="1:7" ht="12.75">
      <c r="A14" s="25"/>
      <c r="B14" s="24"/>
      <c r="C14" s="24"/>
      <c r="D14" s="26"/>
      <c r="E14" s="24"/>
      <c r="F14" s="24"/>
      <c r="G14" s="24"/>
    </row>
    <row r="15" spans="1:7" ht="12.75">
      <c r="A15" s="25" t="s">
        <v>34</v>
      </c>
      <c r="B15" s="24"/>
      <c r="C15" s="24"/>
      <c r="D15" s="24"/>
      <c r="E15" s="24"/>
      <c r="F15" s="24"/>
      <c r="G15" s="24"/>
    </row>
    <row r="16" spans="1:7" ht="12.75">
      <c r="A16" s="25"/>
      <c r="B16" s="24"/>
      <c r="C16" s="24"/>
      <c r="D16" s="24"/>
      <c r="E16" s="24"/>
      <c r="F16" s="24"/>
      <c r="G16" s="24"/>
    </row>
    <row r="17" spans="1:7" ht="12.75">
      <c r="A17" s="25" t="s">
        <v>46</v>
      </c>
      <c r="B17" s="24"/>
      <c r="C17" s="24"/>
      <c r="D17" s="24"/>
      <c r="E17" s="24"/>
      <c r="F17" s="24"/>
      <c r="G17" s="24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10"/>
  <sheetViews>
    <sheetView workbookViewId="0" topLeftCell="A101">
      <selection activeCell="A10" sqref="A10:E10"/>
    </sheetView>
  </sheetViews>
  <sheetFormatPr defaultColWidth="9.140625" defaultRowHeight="12.75"/>
  <cols>
    <col min="1" max="1" width="12.140625" style="0" bestFit="1" customWidth="1"/>
  </cols>
  <sheetData>
    <row r="1" spans="1:5" ht="12.75">
      <c r="A1" t="s">
        <v>47</v>
      </c>
      <c r="B1" s="18" t="s">
        <v>48</v>
      </c>
      <c r="C1" s="18" t="s">
        <v>49</v>
      </c>
      <c r="D1" s="18" t="s">
        <v>50</v>
      </c>
      <c r="E1" s="18" t="s">
        <v>51</v>
      </c>
    </row>
    <row r="2" spans="1:5" ht="12.75">
      <c r="A2" t="s">
        <v>40</v>
      </c>
      <c r="B2" s="8">
        <v>72</v>
      </c>
      <c r="C2" s="8">
        <v>-20</v>
      </c>
      <c r="D2" s="8">
        <v>2</v>
      </c>
      <c r="E2" s="8">
        <v>-54</v>
      </c>
    </row>
    <row r="3" spans="1:5" ht="12.75">
      <c r="A3" t="s">
        <v>41</v>
      </c>
      <c r="B3">
        <f>Teams!K26</f>
        <v>-6</v>
      </c>
      <c r="C3">
        <f>Teams!L26</f>
        <v>8</v>
      </c>
      <c r="D3">
        <f>Teams!M26</f>
        <v>42</v>
      </c>
      <c r="E3">
        <f>Teams!N26</f>
        <v>-44</v>
      </c>
    </row>
    <row r="4" spans="1:5" ht="12.75">
      <c r="A4" t="s">
        <v>42</v>
      </c>
      <c r="B4">
        <f>Teams!K52</f>
        <v>22</v>
      </c>
      <c r="C4">
        <f>Teams!L52</f>
        <v>12</v>
      </c>
      <c r="D4">
        <f>Teams!M52</f>
        <v>-88</v>
      </c>
      <c r="E4">
        <f>Teams!N52</f>
        <v>54</v>
      </c>
    </row>
    <row r="5" spans="1:5" ht="12.75">
      <c r="A5" t="s">
        <v>43</v>
      </c>
      <c r="B5">
        <f>Teams!K69</f>
        <v>52</v>
      </c>
      <c r="C5">
        <f>Teams!L69</f>
        <v>-30</v>
      </c>
      <c r="D5">
        <f>Teams!M69</f>
        <v>-64</v>
      </c>
      <c r="E5">
        <f>Teams!N69</f>
        <v>42</v>
      </c>
    </row>
    <row r="6" spans="1:5" ht="12.75">
      <c r="A6" t="s">
        <v>44</v>
      </c>
      <c r="B6">
        <f>Teams!K89</f>
        <v>71</v>
      </c>
      <c r="C6">
        <f>Teams!L89</f>
        <v>-15</v>
      </c>
      <c r="D6">
        <f>Teams!M89</f>
        <v>-19</v>
      </c>
      <c r="E6">
        <f>Teams!N89</f>
        <v>-37</v>
      </c>
    </row>
    <row r="7" spans="1:5" ht="12.75">
      <c r="A7" t="s">
        <v>45</v>
      </c>
      <c r="B7">
        <f>Teams!K109</f>
        <v>45</v>
      </c>
      <c r="C7">
        <f>Teams!L109</f>
        <v>-43</v>
      </c>
      <c r="D7">
        <f>Teams!M109</f>
        <v>1</v>
      </c>
      <c r="E7">
        <f>Teams!N109</f>
        <v>-3</v>
      </c>
    </row>
    <row r="8" spans="1:5" ht="12.75">
      <c r="A8" t="s">
        <v>34</v>
      </c>
      <c r="B8">
        <f>Teams!K128</f>
        <v>32</v>
      </c>
      <c r="C8">
        <f>Teams!L128</f>
        <v>-6</v>
      </c>
      <c r="D8">
        <f>Teams!M128</f>
        <v>-20</v>
      </c>
      <c r="E8">
        <f>Teams!N128</f>
        <v>-6</v>
      </c>
    </row>
    <row r="9" ht="12.75">
      <c r="A9" t="s">
        <v>46</v>
      </c>
    </row>
    <row r="10" spans="1:5" ht="12.75">
      <c r="A10" t="s">
        <v>52</v>
      </c>
      <c r="B10" s="19">
        <f>AVERAGE(B2:B7)</f>
        <v>42.666666666666664</v>
      </c>
      <c r="C10" s="19">
        <f>AVERAGE(C2:C7)</f>
        <v>-14.666666666666666</v>
      </c>
      <c r="D10" s="19">
        <f>AVERAGE(D2:D7)</f>
        <v>-21</v>
      </c>
      <c r="E10" s="19">
        <f>AVERAGE(E2:E7)</f>
        <v>-7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T129"/>
  <sheetViews>
    <sheetView workbookViewId="0" topLeftCell="A1">
      <pane xSplit="2" ySplit="3" topLeftCell="C10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13.7109375" style="0" customWidth="1"/>
    <col min="2" max="2" width="2.140625" style="0" customWidth="1"/>
    <col min="5" max="10" width="5.28125" style="0" customWidth="1"/>
    <col min="11" max="11" width="3.28125" style="0" customWidth="1"/>
    <col min="12" max="15" width="3.57421875" style="3" hidden="1" customWidth="1"/>
    <col min="16" max="16" width="4.00390625" style="0" bestFit="1" customWidth="1"/>
    <col min="17" max="20" width="5.00390625" style="0" customWidth="1"/>
  </cols>
  <sheetData>
    <row r="1" spans="1:4" ht="12.75">
      <c r="A1" s="2" t="s">
        <v>39</v>
      </c>
      <c r="C1" s="1" t="s">
        <v>8</v>
      </c>
      <c r="D1" s="1"/>
    </row>
    <row r="2" spans="17:20" ht="12.75">
      <c r="Q2" s="64" t="s">
        <v>22</v>
      </c>
      <c r="R2" s="64"/>
      <c r="S2" s="64"/>
      <c r="T2" s="64"/>
    </row>
    <row r="3" spans="1:20" ht="12.75">
      <c r="A3" s="3"/>
      <c r="B3" s="3"/>
      <c r="C3" s="4" t="s">
        <v>7</v>
      </c>
      <c r="D3" s="5" t="s">
        <v>24</v>
      </c>
      <c r="E3" s="5" t="s">
        <v>1</v>
      </c>
      <c r="F3" s="5" t="s">
        <v>2</v>
      </c>
      <c r="G3" s="5" t="s">
        <v>3</v>
      </c>
      <c r="H3" s="5" t="s">
        <v>4</v>
      </c>
      <c r="I3" s="5" t="s">
        <v>5</v>
      </c>
      <c r="J3" s="6" t="s">
        <v>6</v>
      </c>
      <c r="K3" s="3"/>
      <c r="L3" s="3" t="s">
        <v>9</v>
      </c>
      <c r="M3" s="3" t="s">
        <v>11</v>
      </c>
      <c r="N3" s="3" t="s">
        <v>10</v>
      </c>
      <c r="O3" s="3" t="s">
        <v>12</v>
      </c>
      <c r="P3" s="15" t="s">
        <v>25</v>
      </c>
      <c r="Q3" s="3" t="s">
        <v>9</v>
      </c>
      <c r="R3" s="3" t="s">
        <v>11</v>
      </c>
      <c r="S3" s="3" t="s">
        <v>10</v>
      </c>
      <c r="T3" s="3" t="s">
        <v>12</v>
      </c>
    </row>
    <row r="4" spans="1:20" ht="12.75">
      <c r="A4" t="s">
        <v>26</v>
      </c>
      <c r="C4" s="7">
        <v>2</v>
      </c>
      <c r="D4" s="8">
        <f>C4</f>
        <v>2</v>
      </c>
      <c r="E4" s="8">
        <v>14</v>
      </c>
      <c r="F4" s="8">
        <f aca="true" t="shared" si="0" ref="F4:F15">0-E4</f>
        <v>-14</v>
      </c>
      <c r="G4" s="8"/>
      <c r="H4" s="8">
        <f aca="true" t="shared" si="1" ref="H4:H15">0-G4</f>
        <v>0</v>
      </c>
      <c r="I4" s="8"/>
      <c r="J4" s="9">
        <f aca="true" t="shared" si="2" ref="J4:J14">0-I4</f>
        <v>0</v>
      </c>
      <c r="L4" s="3">
        <f aca="true" t="shared" si="3" ref="L4:L15">E4+G4+I4</f>
        <v>14</v>
      </c>
      <c r="M4" s="3">
        <f aca="true" t="shared" si="4" ref="M4:M15">F4+G4+J4</f>
        <v>-14</v>
      </c>
      <c r="N4" s="3">
        <f aca="true" t="shared" si="5" ref="N4:N15">E4+H4+J4</f>
        <v>14</v>
      </c>
      <c r="O4" s="3">
        <f aca="true" t="shared" si="6" ref="O4:O15">F4+H4+I4</f>
        <v>-14</v>
      </c>
      <c r="P4">
        <f aca="true" t="shared" si="7" ref="P4:P15">D4</f>
        <v>2</v>
      </c>
      <c r="Q4">
        <f>L4</f>
        <v>14</v>
      </c>
      <c r="R4">
        <f>M4</f>
        <v>-14</v>
      </c>
      <c r="S4">
        <f>N4</f>
        <v>14</v>
      </c>
      <c r="T4">
        <f>O4</f>
        <v>-14</v>
      </c>
    </row>
    <row r="5" spans="3:20" ht="12.75">
      <c r="C5" s="7">
        <v>2</v>
      </c>
      <c r="D5" s="8">
        <f aca="true" t="shared" si="8" ref="D5:D16">D4+C5</f>
        <v>4</v>
      </c>
      <c r="E5" s="8"/>
      <c r="F5" s="8">
        <f t="shared" si="0"/>
        <v>0</v>
      </c>
      <c r="G5" s="8"/>
      <c r="H5" s="8">
        <f t="shared" si="1"/>
        <v>0</v>
      </c>
      <c r="I5" s="8">
        <v>14</v>
      </c>
      <c r="J5" s="9">
        <f t="shared" si="2"/>
        <v>-14</v>
      </c>
      <c r="L5" s="3">
        <f t="shared" si="3"/>
        <v>14</v>
      </c>
      <c r="M5" s="3">
        <f t="shared" si="4"/>
        <v>-14</v>
      </c>
      <c r="N5" s="3">
        <f t="shared" si="5"/>
        <v>-14</v>
      </c>
      <c r="O5" s="3">
        <f t="shared" si="6"/>
        <v>14</v>
      </c>
      <c r="P5">
        <f t="shared" si="7"/>
        <v>4</v>
      </c>
      <c r="Q5">
        <f aca="true" t="shared" si="9" ref="Q5:Q15">Q4+L5</f>
        <v>28</v>
      </c>
      <c r="R5">
        <f aca="true" t="shared" si="10" ref="R5:R15">R4+M5</f>
        <v>-28</v>
      </c>
      <c r="S5">
        <f aca="true" t="shared" si="11" ref="S5:S15">S4+N5</f>
        <v>0</v>
      </c>
      <c r="T5">
        <f aca="true" t="shared" si="12" ref="T5:T15">T4+O5</f>
        <v>0</v>
      </c>
    </row>
    <row r="6" spans="3:20" ht="12.75">
      <c r="C6" s="7">
        <v>2</v>
      </c>
      <c r="D6" s="8">
        <f t="shared" si="8"/>
        <v>6</v>
      </c>
      <c r="E6" s="8"/>
      <c r="F6" s="8">
        <f t="shared" si="0"/>
        <v>0</v>
      </c>
      <c r="G6" s="8">
        <v>41</v>
      </c>
      <c r="H6" s="8">
        <f t="shared" si="1"/>
        <v>-41</v>
      </c>
      <c r="I6" s="8"/>
      <c r="J6" s="9">
        <f t="shared" si="2"/>
        <v>0</v>
      </c>
      <c r="L6" s="3">
        <f t="shared" si="3"/>
        <v>41</v>
      </c>
      <c r="M6" s="3">
        <f t="shared" si="4"/>
        <v>41</v>
      </c>
      <c r="N6" s="3">
        <f t="shared" si="5"/>
        <v>-41</v>
      </c>
      <c r="O6" s="3">
        <f t="shared" si="6"/>
        <v>-41</v>
      </c>
      <c r="P6">
        <f t="shared" si="7"/>
        <v>6</v>
      </c>
      <c r="Q6">
        <f t="shared" si="9"/>
        <v>69</v>
      </c>
      <c r="R6">
        <f t="shared" si="10"/>
        <v>13</v>
      </c>
      <c r="S6">
        <f t="shared" si="11"/>
        <v>-41</v>
      </c>
      <c r="T6">
        <f t="shared" si="12"/>
        <v>-41</v>
      </c>
    </row>
    <row r="7" spans="3:20" ht="12.75">
      <c r="C7" s="7">
        <v>2</v>
      </c>
      <c r="D7" s="8">
        <f t="shared" si="8"/>
        <v>8</v>
      </c>
      <c r="E7" s="8">
        <v>8</v>
      </c>
      <c r="F7" s="8">
        <f t="shared" si="0"/>
        <v>-8</v>
      </c>
      <c r="G7" s="8"/>
      <c r="H7" s="8">
        <f t="shared" si="1"/>
        <v>0</v>
      </c>
      <c r="I7" s="8"/>
      <c r="J7" s="9">
        <f t="shared" si="2"/>
        <v>0</v>
      </c>
      <c r="L7" s="3">
        <f t="shared" si="3"/>
        <v>8</v>
      </c>
      <c r="M7" s="3">
        <f t="shared" si="4"/>
        <v>-8</v>
      </c>
      <c r="N7" s="3">
        <f t="shared" si="5"/>
        <v>8</v>
      </c>
      <c r="O7" s="3">
        <f t="shared" si="6"/>
        <v>-8</v>
      </c>
      <c r="P7">
        <f t="shared" si="7"/>
        <v>8</v>
      </c>
      <c r="Q7">
        <f t="shared" si="9"/>
        <v>77</v>
      </c>
      <c r="R7">
        <f t="shared" si="10"/>
        <v>5</v>
      </c>
      <c r="S7">
        <f t="shared" si="11"/>
        <v>-33</v>
      </c>
      <c r="T7">
        <f t="shared" si="12"/>
        <v>-49</v>
      </c>
    </row>
    <row r="8" spans="3:20" ht="12.75">
      <c r="C8" s="7">
        <v>2</v>
      </c>
      <c r="D8" s="8">
        <f t="shared" si="8"/>
        <v>10</v>
      </c>
      <c r="E8" s="8"/>
      <c r="F8" s="8">
        <f t="shared" si="0"/>
        <v>0</v>
      </c>
      <c r="G8" s="8"/>
      <c r="H8" s="8">
        <f t="shared" si="1"/>
        <v>0</v>
      </c>
      <c r="I8" s="8">
        <v>-9</v>
      </c>
      <c r="J8" s="9">
        <f t="shared" si="2"/>
        <v>9</v>
      </c>
      <c r="L8" s="3">
        <f t="shared" si="3"/>
        <v>-9</v>
      </c>
      <c r="M8" s="3">
        <f t="shared" si="4"/>
        <v>9</v>
      </c>
      <c r="N8" s="3">
        <f t="shared" si="5"/>
        <v>9</v>
      </c>
      <c r="O8" s="3">
        <f t="shared" si="6"/>
        <v>-9</v>
      </c>
      <c r="P8">
        <f t="shared" si="7"/>
        <v>10</v>
      </c>
      <c r="Q8">
        <f t="shared" si="9"/>
        <v>68</v>
      </c>
      <c r="R8">
        <f t="shared" si="10"/>
        <v>14</v>
      </c>
      <c r="S8">
        <f t="shared" si="11"/>
        <v>-24</v>
      </c>
      <c r="T8">
        <f t="shared" si="12"/>
        <v>-58</v>
      </c>
    </row>
    <row r="9" spans="3:20" ht="12.75">
      <c r="C9" s="7">
        <v>2</v>
      </c>
      <c r="D9" s="8">
        <f t="shared" si="8"/>
        <v>12</v>
      </c>
      <c r="E9" s="8"/>
      <c r="F9" s="8">
        <f t="shared" si="0"/>
        <v>0</v>
      </c>
      <c r="G9" s="8">
        <v>22</v>
      </c>
      <c r="H9" s="8">
        <f t="shared" si="1"/>
        <v>-22</v>
      </c>
      <c r="I9" s="8"/>
      <c r="J9" s="9">
        <f t="shared" si="2"/>
        <v>0</v>
      </c>
      <c r="L9" s="3">
        <f t="shared" si="3"/>
        <v>22</v>
      </c>
      <c r="M9" s="3">
        <f t="shared" si="4"/>
        <v>22</v>
      </c>
      <c r="N9" s="3">
        <f t="shared" si="5"/>
        <v>-22</v>
      </c>
      <c r="O9" s="3">
        <f t="shared" si="6"/>
        <v>-22</v>
      </c>
      <c r="P9">
        <f t="shared" si="7"/>
        <v>12</v>
      </c>
      <c r="Q9">
        <f t="shared" si="9"/>
        <v>90</v>
      </c>
      <c r="R9">
        <f t="shared" si="10"/>
        <v>36</v>
      </c>
      <c r="S9">
        <f t="shared" si="11"/>
        <v>-46</v>
      </c>
      <c r="T9">
        <f t="shared" si="12"/>
        <v>-80</v>
      </c>
    </row>
    <row r="10" spans="3:20" ht="12.75">
      <c r="C10" s="7">
        <v>2</v>
      </c>
      <c r="D10" s="8">
        <f t="shared" si="8"/>
        <v>14</v>
      </c>
      <c r="E10" s="8">
        <v>7</v>
      </c>
      <c r="F10" s="8">
        <f t="shared" si="0"/>
        <v>-7</v>
      </c>
      <c r="G10" s="8"/>
      <c r="H10" s="8">
        <f t="shared" si="1"/>
        <v>0</v>
      </c>
      <c r="I10" s="8"/>
      <c r="J10" s="9">
        <f t="shared" si="2"/>
        <v>0</v>
      </c>
      <c r="L10" s="3">
        <f t="shared" si="3"/>
        <v>7</v>
      </c>
      <c r="M10" s="3">
        <f t="shared" si="4"/>
        <v>-7</v>
      </c>
      <c r="N10" s="3">
        <f t="shared" si="5"/>
        <v>7</v>
      </c>
      <c r="O10" s="3">
        <f t="shared" si="6"/>
        <v>-7</v>
      </c>
      <c r="P10">
        <f t="shared" si="7"/>
        <v>14</v>
      </c>
      <c r="Q10">
        <f t="shared" si="9"/>
        <v>97</v>
      </c>
      <c r="R10">
        <f t="shared" si="10"/>
        <v>29</v>
      </c>
      <c r="S10">
        <f t="shared" si="11"/>
        <v>-39</v>
      </c>
      <c r="T10">
        <f t="shared" si="12"/>
        <v>-87</v>
      </c>
    </row>
    <row r="11" spans="3:20" ht="12.75">
      <c r="C11" s="7">
        <v>2</v>
      </c>
      <c r="D11" s="8">
        <f t="shared" si="8"/>
        <v>16</v>
      </c>
      <c r="E11" s="8"/>
      <c r="F11" s="8">
        <f t="shared" si="0"/>
        <v>0</v>
      </c>
      <c r="G11" s="8">
        <v>-10</v>
      </c>
      <c r="H11" s="8">
        <f t="shared" si="1"/>
        <v>10</v>
      </c>
      <c r="I11" s="8"/>
      <c r="J11" s="9">
        <f t="shared" si="2"/>
        <v>0</v>
      </c>
      <c r="L11" s="3">
        <f t="shared" si="3"/>
        <v>-10</v>
      </c>
      <c r="M11" s="3">
        <f t="shared" si="4"/>
        <v>-10</v>
      </c>
      <c r="N11" s="3">
        <f t="shared" si="5"/>
        <v>10</v>
      </c>
      <c r="O11" s="3">
        <f t="shared" si="6"/>
        <v>10</v>
      </c>
      <c r="P11">
        <f t="shared" si="7"/>
        <v>16</v>
      </c>
      <c r="Q11">
        <f t="shared" si="9"/>
        <v>87</v>
      </c>
      <c r="R11">
        <f t="shared" si="10"/>
        <v>19</v>
      </c>
      <c r="S11">
        <f t="shared" si="11"/>
        <v>-29</v>
      </c>
      <c r="T11">
        <f t="shared" si="12"/>
        <v>-77</v>
      </c>
    </row>
    <row r="12" spans="3:20" ht="12.75">
      <c r="C12" s="7">
        <v>2</v>
      </c>
      <c r="D12" s="8">
        <f t="shared" si="8"/>
        <v>18</v>
      </c>
      <c r="E12" s="8"/>
      <c r="F12" s="8">
        <f t="shared" si="0"/>
        <v>0</v>
      </c>
      <c r="G12" s="8"/>
      <c r="H12" s="8">
        <f t="shared" si="1"/>
        <v>0</v>
      </c>
      <c r="I12" s="8">
        <v>-5</v>
      </c>
      <c r="J12" s="9">
        <f t="shared" si="2"/>
        <v>5</v>
      </c>
      <c r="L12" s="3">
        <f t="shared" si="3"/>
        <v>-5</v>
      </c>
      <c r="M12" s="3">
        <f t="shared" si="4"/>
        <v>5</v>
      </c>
      <c r="N12" s="3">
        <f t="shared" si="5"/>
        <v>5</v>
      </c>
      <c r="O12" s="3">
        <f t="shared" si="6"/>
        <v>-5</v>
      </c>
      <c r="P12">
        <f t="shared" si="7"/>
        <v>18</v>
      </c>
      <c r="Q12">
        <f t="shared" si="9"/>
        <v>82</v>
      </c>
      <c r="R12">
        <f t="shared" si="10"/>
        <v>24</v>
      </c>
      <c r="S12">
        <f t="shared" si="11"/>
        <v>-24</v>
      </c>
      <c r="T12">
        <f t="shared" si="12"/>
        <v>-82</v>
      </c>
    </row>
    <row r="13" spans="3:20" ht="12.75">
      <c r="C13" s="7">
        <v>1</v>
      </c>
      <c r="D13" s="8">
        <f t="shared" si="8"/>
        <v>19</v>
      </c>
      <c r="E13" s="8"/>
      <c r="F13" s="8">
        <f t="shared" si="0"/>
        <v>0</v>
      </c>
      <c r="G13" s="8">
        <v>-16</v>
      </c>
      <c r="H13" s="8">
        <f t="shared" si="1"/>
        <v>16</v>
      </c>
      <c r="I13" s="8"/>
      <c r="J13" s="9">
        <f t="shared" si="2"/>
        <v>0</v>
      </c>
      <c r="L13" s="3">
        <f t="shared" si="3"/>
        <v>-16</v>
      </c>
      <c r="M13" s="3">
        <f t="shared" si="4"/>
        <v>-16</v>
      </c>
      <c r="N13" s="3">
        <f t="shared" si="5"/>
        <v>16</v>
      </c>
      <c r="O13" s="3">
        <f t="shared" si="6"/>
        <v>16</v>
      </c>
      <c r="P13">
        <f t="shared" si="7"/>
        <v>19</v>
      </c>
      <c r="Q13">
        <f t="shared" si="9"/>
        <v>66</v>
      </c>
      <c r="R13">
        <f t="shared" si="10"/>
        <v>8</v>
      </c>
      <c r="S13">
        <f t="shared" si="11"/>
        <v>-8</v>
      </c>
      <c r="T13">
        <f t="shared" si="12"/>
        <v>-66</v>
      </c>
    </row>
    <row r="14" spans="3:20" ht="12.75">
      <c r="C14" s="7">
        <v>1</v>
      </c>
      <c r="D14" s="8">
        <f t="shared" si="8"/>
        <v>20</v>
      </c>
      <c r="E14" s="8">
        <v>-3</v>
      </c>
      <c r="F14" s="8">
        <f t="shared" si="0"/>
        <v>3</v>
      </c>
      <c r="G14" s="8"/>
      <c r="H14" s="8">
        <f t="shared" si="1"/>
        <v>0</v>
      </c>
      <c r="I14" s="8"/>
      <c r="J14" s="9">
        <f t="shared" si="2"/>
        <v>0</v>
      </c>
      <c r="L14" s="3">
        <f t="shared" si="3"/>
        <v>-3</v>
      </c>
      <c r="M14" s="3">
        <f t="shared" si="4"/>
        <v>3</v>
      </c>
      <c r="N14" s="3">
        <f t="shared" si="5"/>
        <v>-3</v>
      </c>
      <c r="O14" s="3">
        <f t="shared" si="6"/>
        <v>3</v>
      </c>
      <c r="P14">
        <f t="shared" si="7"/>
        <v>20</v>
      </c>
      <c r="Q14">
        <f t="shared" si="9"/>
        <v>63</v>
      </c>
      <c r="R14">
        <f t="shared" si="10"/>
        <v>11</v>
      </c>
      <c r="S14">
        <f t="shared" si="11"/>
        <v>-11</v>
      </c>
      <c r="T14">
        <f t="shared" si="12"/>
        <v>-63</v>
      </c>
    </row>
    <row r="15" spans="3:20" ht="12.75">
      <c r="C15" s="10">
        <v>1</v>
      </c>
      <c r="D15" s="11">
        <f t="shared" si="8"/>
        <v>21</v>
      </c>
      <c r="E15" s="11"/>
      <c r="F15" s="11">
        <f t="shared" si="0"/>
        <v>0</v>
      </c>
      <c r="G15" s="11"/>
      <c r="H15" s="11">
        <f t="shared" si="1"/>
        <v>0</v>
      </c>
      <c r="I15" s="11">
        <v>9</v>
      </c>
      <c r="J15" s="12">
        <f>IF(I15="","",-I15)</f>
        <v>-9</v>
      </c>
      <c r="L15" s="3">
        <f t="shared" si="3"/>
        <v>9</v>
      </c>
      <c r="M15" s="3">
        <f t="shared" si="4"/>
        <v>-9</v>
      </c>
      <c r="N15" s="3">
        <f t="shared" si="5"/>
        <v>-9</v>
      </c>
      <c r="O15" s="3">
        <f t="shared" si="6"/>
        <v>9</v>
      </c>
      <c r="P15">
        <f t="shared" si="7"/>
        <v>21</v>
      </c>
      <c r="Q15">
        <f t="shared" si="9"/>
        <v>72</v>
      </c>
      <c r="R15">
        <f t="shared" si="10"/>
        <v>2</v>
      </c>
      <c r="S15">
        <f t="shared" si="11"/>
        <v>-20</v>
      </c>
      <c r="T15">
        <f t="shared" si="12"/>
        <v>-54</v>
      </c>
    </row>
    <row r="16" spans="1:20" ht="12.75">
      <c r="A16" t="s">
        <v>27</v>
      </c>
      <c r="C16" s="7">
        <v>1</v>
      </c>
      <c r="D16" s="20">
        <f t="shared" si="8"/>
        <v>22</v>
      </c>
      <c r="E16" s="8">
        <v>10</v>
      </c>
      <c r="F16" s="8">
        <f aca="true" t="shared" si="13" ref="F16:F36">0-E16</f>
        <v>-10</v>
      </c>
      <c r="G16" s="8"/>
      <c r="H16" s="8">
        <f aca="true" t="shared" si="14" ref="H16:H36">0-G16</f>
        <v>0</v>
      </c>
      <c r="I16" s="8"/>
      <c r="J16" s="9">
        <f aca="true" t="shared" si="15" ref="J16:J36">0-I16</f>
        <v>0</v>
      </c>
      <c r="L16" s="3">
        <f aca="true" t="shared" si="16" ref="L16:L36">E16+G16+I16</f>
        <v>10</v>
      </c>
      <c r="M16" s="3">
        <f aca="true" t="shared" si="17" ref="M16:M36">F16+G16+J16</f>
        <v>-10</v>
      </c>
      <c r="N16" s="3">
        <f aca="true" t="shared" si="18" ref="N16:N36">E16+H16+J16</f>
        <v>10</v>
      </c>
      <c r="O16" s="3">
        <f aca="true" t="shared" si="19" ref="O16:O36">F16+H16+I16</f>
        <v>-10</v>
      </c>
      <c r="P16">
        <f aca="true" t="shared" si="20" ref="P16:P36">D16</f>
        <v>22</v>
      </c>
      <c r="Q16">
        <f aca="true" t="shared" si="21" ref="Q16:Q63">Q15+L16</f>
        <v>82</v>
      </c>
      <c r="R16">
        <f aca="true" t="shared" si="22" ref="R16:R63">R15+M16</f>
        <v>-8</v>
      </c>
      <c r="S16">
        <f aca="true" t="shared" si="23" ref="S16:S63">S15+N16</f>
        <v>-10</v>
      </c>
      <c r="T16">
        <f aca="true" t="shared" si="24" ref="T16:T63">T15+O16</f>
        <v>-64</v>
      </c>
    </row>
    <row r="17" spans="3:20" ht="12.75">
      <c r="C17" s="7">
        <v>1</v>
      </c>
      <c r="D17" s="8">
        <f aca="true" t="shared" si="25" ref="D17:D37">D16+C17</f>
        <v>23</v>
      </c>
      <c r="E17" s="8"/>
      <c r="F17" s="8">
        <f t="shared" si="13"/>
        <v>0</v>
      </c>
      <c r="G17" s="8"/>
      <c r="H17" s="8">
        <f t="shared" si="14"/>
        <v>0</v>
      </c>
      <c r="I17" s="8">
        <v>-22</v>
      </c>
      <c r="J17" s="9">
        <f t="shared" si="15"/>
        <v>22</v>
      </c>
      <c r="L17" s="3">
        <f t="shared" si="16"/>
        <v>-22</v>
      </c>
      <c r="M17" s="3">
        <f t="shared" si="17"/>
        <v>22</v>
      </c>
      <c r="N17" s="3">
        <f t="shared" si="18"/>
        <v>22</v>
      </c>
      <c r="O17" s="3">
        <f t="shared" si="19"/>
        <v>-22</v>
      </c>
      <c r="P17">
        <f t="shared" si="20"/>
        <v>23</v>
      </c>
      <c r="Q17">
        <f t="shared" si="21"/>
        <v>60</v>
      </c>
      <c r="R17">
        <f t="shared" si="22"/>
        <v>14</v>
      </c>
      <c r="S17">
        <f t="shared" si="23"/>
        <v>12</v>
      </c>
      <c r="T17">
        <f t="shared" si="24"/>
        <v>-86</v>
      </c>
    </row>
    <row r="18" spans="3:20" ht="12.75">
      <c r="C18" s="7">
        <v>1</v>
      </c>
      <c r="D18" s="8">
        <f t="shared" si="25"/>
        <v>24</v>
      </c>
      <c r="E18" s="8"/>
      <c r="F18" s="8">
        <f t="shared" si="13"/>
        <v>0</v>
      </c>
      <c r="G18" s="8">
        <v>-5</v>
      </c>
      <c r="H18" s="8">
        <f t="shared" si="14"/>
        <v>5</v>
      </c>
      <c r="I18" s="8"/>
      <c r="J18" s="9">
        <f t="shared" si="15"/>
        <v>0</v>
      </c>
      <c r="L18" s="3">
        <f t="shared" si="16"/>
        <v>-5</v>
      </c>
      <c r="M18" s="3">
        <f t="shared" si="17"/>
        <v>-5</v>
      </c>
      <c r="N18" s="3">
        <f t="shared" si="18"/>
        <v>5</v>
      </c>
      <c r="O18" s="3">
        <f t="shared" si="19"/>
        <v>5</v>
      </c>
      <c r="P18">
        <f t="shared" si="20"/>
        <v>24</v>
      </c>
      <c r="Q18">
        <f t="shared" si="21"/>
        <v>55</v>
      </c>
      <c r="R18">
        <f t="shared" si="22"/>
        <v>9</v>
      </c>
      <c r="S18">
        <f t="shared" si="23"/>
        <v>17</v>
      </c>
      <c r="T18">
        <f t="shared" si="24"/>
        <v>-81</v>
      </c>
    </row>
    <row r="19" spans="3:20" ht="12.75">
      <c r="C19" s="7">
        <v>1</v>
      </c>
      <c r="D19" s="8">
        <f t="shared" si="25"/>
        <v>25</v>
      </c>
      <c r="E19" s="8">
        <v>17</v>
      </c>
      <c r="F19" s="8">
        <f t="shared" si="13"/>
        <v>-17</v>
      </c>
      <c r="G19" s="8"/>
      <c r="H19" s="8">
        <f t="shared" si="14"/>
        <v>0</v>
      </c>
      <c r="I19" s="8"/>
      <c r="J19" s="9">
        <f t="shared" si="15"/>
        <v>0</v>
      </c>
      <c r="L19" s="3">
        <f t="shared" si="16"/>
        <v>17</v>
      </c>
      <c r="M19" s="3">
        <f t="shared" si="17"/>
        <v>-17</v>
      </c>
      <c r="N19" s="3">
        <f t="shared" si="18"/>
        <v>17</v>
      </c>
      <c r="O19" s="3">
        <f t="shared" si="19"/>
        <v>-17</v>
      </c>
      <c r="P19">
        <f t="shared" si="20"/>
        <v>25</v>
      </c>
      <c r="Q19">
        <f t="shared" si="21"/>
        <v>72</v>
      </c>
      <c r="R19">
        <f t="shared" si="22"/>
        <v>-8</v>
      </c>
      <c r="S19">
        <f t="shared" si="23"/>
        <v>34</v>
      </c>
      <c r="T19">
        <f t="shared" si="24"/>
        <v>-98</v>
      </c>
    </row>
    <row r="20" spans="3:20" ht="12.75">
      <c r="C20" s="7">
        <v>1</v>
      </c>
      <c r="D20" s="8">
        <f t="shared" si="25"/>
        <v>26</v>
      </c>
      <c r="E20" s="8"/>
      <c r="F20" s="8">
        <f t="shared" si="13"/>
        <v>0</v>
      </c>
      <c r="G20" s="8"/>
      <c r="H20" s="8">
        <f t="shared" si="14"/>
        <v>0</v>
      </c>
      <c r="I20" s="8">
        <v>10</v>
      </c>
      <c r="J20" s="9">
        <f t="shared" si="15"/>
        <v>-10</v>
      </c>
      <c r="L20" s="3">
        <f t="shared" si="16"/>
        <v>10</v>
      </c>
      <c r="M20" s="3">
        <f t="shared" si="17"/>
        <v>-10</v>
      </c>
      <c r="N20" s="3">
        <f t="shared" si="18"/>
        <v>-10</v>
      </c>
      <c r="O20" s="3">
        <f t="shared" si="19"/>
        <v>10</v>
      </c>
      <c r="P20">
        <f t="shared" si="20"/>
        <v>26</v>
      </c>
      <c r="Q20">
        <f t="shared" si="21"/>
        <v>82</v>
      </c>
      <c r="R20">
        <f t="shared" si="22"/>
        <v>-18</v>
      </c>
      <c r="S20">
        <f t="shared" si="23"/>
        <v>24</v>
      </c>
      <c r="T20">
        <f t="shared" si="24"/>
        <v>-88</v>
      </c>
    </row>
    <row r="21" spans="3:20" ht="12.75">
      <c r="C21" s="7">
        <v>1</v>
      </c>
      <c r="D21" s="8">
        <f t="shared" si="25"/>
        <v>27</v>
      </c>
      <c r="E21" s="8"/>
      <c r="F21" s="8">
        <f t="shared" si="13"/>
        <v>0</v>
      </c>
      <c r="G21" s="8">
        <v>10</v>
      </c>
      <c r="H21" s="8">
        <f t="shared" si="14"/>
        <v>-10</v>
      </c>
      <c r="I21" s="8"/>
      <c r="J21" s="9">
        <f t="shared" si="15"/>
        <v>0</v>
      </c>
      <c r="L21" s="3">
        <f t="shared" si="16"/>
        <v>10</v>
      </c>
      <c r="M21" s="3">
        <f t="shared" si="17"/>
        <v>10</v>
      </c>
      <c r="N21" s="3">
        <f t="shared" si="18"/>
        <v>-10</v>
      </c>
      <c r="O21" s="3">
        <f t="shared" si="19"/>
        <v>-10</v>
      </c>
      <c r="P21">
        <f t="shared" si="20"/>
        <v>27</v>
      </c>
      <c r="Q21">
        <f t="shared" si="21"/>
        <v>92</v>
      </c>
      <c r="R21">
        <f t="shared" si="22"/>
        <v>-8</v>
      </c>
      <c r="S21">
        <f t="shared" si="23"/>
        <v>14</v>
      </c>
      <c r="T21">
        <f t="shared" si="24"/>
        <v>-98</v>
      </c>
    </row>
    <row r="22" spans="3:20" ht="12.75">
      <c r="C22" s="7">
        <v>1</v>
      </c>
      <c r="D22" s="8">
        <f t="shared" si="25"/>
        <v>28</v>
      </c>
      <c r="E22" s="8"/>
      <c r="F22" s="8">
        <f t="shared" si="13"/>
        <v>0</v>
      </c>
      <c r="G22" s="8"/>
      <c r="H22" s="8">
        <f t="shared" si="14"/>
        <v>0</v>
      </c>
      <c r="I22" s="8">
        <v>-13</v>
      </c>
      <c r="J22" s="9">
        <f t="shared" si="15"/>
        <v>13</v>
      </c>
      <c r="L22" s="3">
        <f t="shared" si="16"/>
        <v>-13</v>
      </c>
      <c r="M22" s="3">
        <f t="shared" si="17"/>
        <v>13</v>
      </c>
      <c r="N22" s="3">
        <f t="shared" si="18"/>
        <v>13</v>
      </c>
      <c r="O22" s="3">
        <f t="shared" si="19"/>
        <v>-13</v>
      </c>
      <c r="P22">
        <f t="shared" si="20"/>
        <v>28</v>
      </c>
      <c r="Q22">
        <f t="shared" si="21"/>
        <v>79</v>
      </c>
      <c r="R22">
        <f t="shared" si="22"/>
        <v>5</v>
      </c>
      <c r="S22">
        <f t="shared" si="23"/>
        <v>27</v>
      </c>
      <c r="T22">
        <f t="shared" si="24"/>
        <v>-111</v>
      </c>
    </row>
    <row r="23" spans="3:20" ht="12.75">
      <c r="C23" s="7">
        <v>1</v>
      </c>
      <c r="D23" s="8">
        <f t="shared" si="25"/>
        <v>29</v>
      </c>
      <c r="E23" s="8">
        <v>-11</v>
      </c>
      <c r="F23" s="8">
        <f t="shared" si="13"/>
        <v>11</v>
      </c>
      <c r="G23" s="8"/>
      <c r="H23" s="8">
        <f t="shared" si="14"/>
        <v>0</v>
      </c>
      <c r="I23" s="8"/>
      <c r="J23" s="9">
        <f t="shared" si="15"/>
        <v>0</v>
      </c>
      <c r="L23" s="3">
        <f t="shared" si="16"/>
        <v>-11</v>
      </c>
      <c r="M23" s="3">
        <f t="shared" si="17"/>
        <v>11</v>
      </c>
      <c r="N23" s="3">
        <f t="shared" si="18"/>
        <v>-11</v>
      </c>
      <c r="O23" s="3">
        <f t="shared" si="19"/>
        <v>11</v>
      </c>
      <c r="P23">
        <f t="shared" si="20"/>
        <v>29</v>
      </c>
      <c r="Q23">
        <f t="shared" si="21"/>
        <v>68</v>
      </c>
      <c r="R23">
        <f t="shared" si="22"/>
        <v>16</v>
      </c>
      <c r="S23">
        <f t="shared" si="23"/>
        <v>16</v>
      </c>
      <c r="T23">
        <f t="shared" si="24"/>
        <v>-100</v>
      </c>
    </row>
    <row r="24" spans="3:20" ht="12.75">
      <c r="C24" s="7">
        <v>1</v>
      </c>
      <c r="D24" s="8">
        <f t="shared" si="25"/>
        <v>30</v>
      </c>
      <c r="E24" s="8"/>
      <c r="F24" s="8">
        <f t="shared" si="13"/>
        <v>0</v>
      </c>
      <c r="G24" s="8">
        <v>-1</v>
      </c>
      <c r="H24" s="8">
        <f t="shared" si="14"/>
        <v>1</v>
      </c>
      <c r="I24" s="8"/>
      <c r="J24" s="9">
        <f t="shared" si="15"/>
        <v>0</v>
      </c>
      <c r="L24" s="3">
        <f t="shared" si="16"/>
        <v>-1</v>
      </c>
      <c r="M24" s="3">
        <f t="shared" si="17"/>
        <v>-1</v>
      </c>
      <c r="N24" s="3">
        <f t="shared" si="18"/>
        <v>1</v>
      </c>
      <c r="O24" s="3">
        <f t="shared" si="19"/>
        <v>1</v>
      </c>
      <c r="P24">
        <f t="shared" si="20"/>
        <v>30</v>
      </c>
      <c r="Q24">
        <f t="shared" si="21"/>
        <v>67</v>
      </c>
      <c r="R24">
        <f t="shared" si="22"/>
        <v>15</v>
      </c>
      <c r="S24">
        <f t="shared" si="23"/>
        <v>17</v>
      </c>
      <c r="T24">
        <f t="shared" si="24"/>
        <v>-99</v>
      </c>
    </row>
    <row r="25" spans="3:20" ht="12.75">
      <c r="C25" s="7">
        <v>1</v>
      </c>
      <c r="D25" s="8">
        <f t="shared" si="25"/>
        <v>31</v>
      </c>
      <c r="E25" s="8"/>
      <c r="F25" s="8">
        <f t="shared" si="13"/>
        <v>0</v>
      </c>
      <c r="G25" s="8"/>
      <c r="H25" s="8">
        <f t="shared" si="14"/>
        <v>0</v>
      </c>
      <c r="I25" s="8">
        <v>-9</v>
      </c>
      <c r="J25" s="9">
        <f t="shared" si="15"/>
        <v>9</v>
      </c>
      <c r="L25" s="3">
        <f t="shared" si="16"/>
        <v>-9</v>
      </c>
      <c r="M25" s="3">
        <f t="shared" si="17"/>
        <v>9</v>
      </c>
      <c r="N25" s="3">
        <f t="shared" si="18"/>
        <v>9</v>
      </c>
      <c r="O25" s="3">
        <f t="shared" si="19"/>
        <v>-9</v>
      </c>
      <c r="P25">
        <f t="shared" si="20"/>
        <v>31</v>
      </c>
      <c r="Q25">
        <f t="shared" si="21"/>
        <v>58</v>
      </c>
      <c r="R25">
        <f t="shared" si="22"/>
        <v>24</v>
      </c>
      <c r="S25">
        <f t="shared" si="23"/>
        <v>26</v>
      </c>
      <c r="T25">
        <f t="shared" si="24"/>
        <v>-108</v>
      </c>
    </row>
    <row r="26" spans="3:20" ht="12.75">
      <c r="C26" s="7">
        <v>1</v>
      </c>
      <c r="D26" s="8">
        <f t="shared" si="25"/>
        <v>32</v>
      </c>
      <c r="E26" s="8">
        <v>7</v>
      </c>
      <c r="F26" s="8">
        <f t="shared" si="13"/>
        <v>-7</v>
      </c>
      <c r="G26" s="8"/>
      <c r="H26" s="8">
        <f t="shared" si="14"/>
        <v>0</v>
      </c>
      <c r="I26" s="8"/>
      <c r="J26" s="9">
        <f t="shared" si="15"/>
        <v>0</v>
      </c>
      <c r="L26" s="3">
        <f t="shared" si="16"/>
        <v>7</v>
      </c>
      <c r="M26" s="3">
        <f t="shared" si="17"/>
        <v>-7</v>
      </c>
      <c r="N26" s="3">
        <f t="shared" si="18"/>
        <v>7</v>
      </c>
      <c r="O26" s="3">
        <f t="shared" si="19"/>
        <v>-7</v>
      </c>
      <c r="P26">
        <f t="shared" si="20"/>
        <v>32</v>
      </c>
      <c r="Q26">
        <f t="shared" si="21"/>
        <v>65</v>
      </c>
      <c r="R26">
        <f t="shared" si="22"/>
        <v>17</v>
      </c>
      <c r="S26">
        <f t="shared" si="23"/>
        <v>33</v>
      </c>
      <c r="T26">
        <f t="shared" si="24"/>
        <v>-115</v>
      </c>
    </row>
    <row r="27" spans="3:20" ht="12.75">
      <c r="C27" s="7">
        <v>1</v>
      </c>
      <c r="D27" s="8">
        <f t="shared" si="25"/>
        <v>33</v>
      </c>
      <c r="E27" s="8"/>
      <c r="F27" s="8">
        <f t="shared" si="13"/>
        <v>0</v>
      </c>
      <c r="G27" s="8">
        <v>-15</v>
      </c>
      <c r="H27" s="8">
        <f t="shared" si="14"/>
        <v>15</v>
      </c>
      <c r="I27" s="8"/>
      <c r="J27" s="9">
        <f t="shared" si="15"/>
        <v>0</v>
      </c>
      <c r="L27" s="3">
        <f t="shared" si="16"/>
        <v>-15</v>
      </c>
      <c r="M27" s="3">
        <f t="shared" si="17"/>
        <v>-15</v>
      </c>
      <c r="N27" s="3">
        <f t="shared" si="18"/>
        <v>15</v>
      </c>
      <c r="O27" s="3">
        <f t="shared" si="19"/>
        <v>15</v>
      </c>
      <c r="P27">
        <f t="shared" si="20"/>
        <v>33</v>
      </c>
      <c r="Q27">
        <f t="shared" si="21"/>
        <v>50</v>
      </c>
      <c r="R27">
        <f t="shared" si="22"/>
        <v>2</v>
      </c>
      <c r="S27">
        <f t="shared" si="23"/>
        <v>48</v>
      </c>
      <c r="T27">
        <f t="shared" si="24"/>
        <v>-100</v>
      </c>
    </row>
    <row r="28" spans="3:20" ht="12.75">
      <c r="C28" s="7">
        <v>1</v>
      </c>
      <c r="D28" s="8">
        <f t="shared" si="25"/>
        <v>34</v>
      </c>
      <c r="E28" s="8"/>
      <c r="F28" s="8">
        <f t="shared" si="13"/>
        <v>0</v>
      </c>
      <c r="G28" s="8"/>
      <c r="H28" s="8">
        <f t="shared" si="14"/>
        <v>0</v>
      </c>
      <c r="I28" s="8">
        <v>6</v>
      </c>
      <c r="J28" s="9">
        <f t="shared" si="15"/>
        <v>-6</v>
      </c>
      <c r="L28" s="3">
        <f t="shared" si="16"/>
        <v>6</v>
      </c>
      <c r="M28" s="3">
        <f t="shared" si="17"/>
        <v>-6</v>
      </c>
      <c r="N28" s="3">
        <f t="shared" si="18"/>
        <v>-6</v>
      </c>
      <c r="O28" s="3">
        <f t="shared" si="19"/>
        <v>6</v>
      </c>
      <c r="P28">
        <f t="shared" si="20"/>
        <v>34</v>
      </c>
      <c r="Q28">
        <f t="shared" si="21"/>
        <v>56</v>
      </c>
      <c r="R28">
        <f t="shared" si="22"/>
        <v>-4</v>
      </c>
      <c r="S28">
        <f t="shared" si="23"/>
        <v>42</v>
      </c>
      <c r="T28">
        <f t="shared" si="24"/>
        <v>-94</v>
      </c>
    </row>
    <row r="29" spans="3:20" ht="12.75">
      <c r="C29" s="7">
        <v>1</v>
      </c>
      <c r="D29" s="8">
        <f t="shared" si="25"/>
        <v>35</v>
      </c>
      <c r="E29" s="8">
        <v>-2</v>
      </c>
      <c r="F29" s="8">
        <f t="shared" si="13"/>
        <v>2</v>
      </c>
      <c r="G29" s="8"/>
      <c r="H29" s="8">
        <f t="shared" si="14"/>
        <v>0</v>
      </c>
      <c r="I29" s="8"/>
      <c r="J29" s="9">
        <f t="shared" si="15"/>
        <v>0</v>
      </c>
      <c r="L29" s="3">
        <f t="shared" si="16"/>
        <v>-2</v>
      </c>
      <c r="M29" s="3">
        <f t="shared" si="17"/>
        <v>2</v>
      </c>
      <c r="N29" s="3">
        <f t="shared" si="18"/>
        <v>-2</v>
      </c>
      <c r="O29" s="3">
        <f t="shared" si="19"/>
        <v>2</v>
      </c>
      <c r="P29">
        <f t="shared" si="20"/>
        <v>35</v>
      </c>
      <c r="Q29">
        <f t="shared" si="21"/>
        <v>54</v>
      </c>
      <c r="R29">
        <f t="shared" si="22"/>
        <v>-2</v>
      </c>
      <c r="S29">
        <f t="shared" si="23"/>
        <v>40</v>
      </c>
      <c r="T29">
        <f t="shared" si="24"/>
        <v>-92</v>
      </c>
    </row>
    <row r="30" spans="3:20" ht="12.75">
      <c r="C30" s="7">
        <v>1</v>
      </c>
      <c r="D30" s="8">
        <f t="shared" si="25"/>
        <v>36</v>
      </c>
      <c r="E30" s="8"/>
      <c r="F30" s="8">
        <f t="shared" si="13"/>
        <v>0</v>
      </c>
      <c r="G30" s="8">
        <v>19</v>
      </c>
      <c r="H30" s="8">
        <f t="shared" si="14"/>
        <v>-19</v>
      </c>
      <c r="I30" s="8"/>
      <c r="J30" s="9">
        <f t="shared" si="15"/>
        <v>0</v>
      </c>
      <c r="L30" s="3">
        <f t="shared" si="16"/>
        <v>19</v>
      </c>
      <c r="M30" s="3">
        <f t="shared" si="17"/>
        <v>19</v>
      </c>
      <c r="N30" s="3">
        <f t="shared" si="18"/>
        <v>-19</v>
      </c>
      <c r="O30" s="3">
        <f t="shared" si="19"/>
        <v>-19</v>
      </c>
      <c r="P30">
        <f t="shared" si="20"/>
        <v>36</v>
      </c>
      <c r="Q30">
        <f t="shared" si="21"/>
        <v>73</v>
      </c>
      <c r="R30">
        <f t="shared" si="22"/>
        <v>17</v>
      </c>
      <c r="S30">
        <f t="shared" si="23"/>
        <v>21</v>
      </c>
      <c r="T30">
        <f t="shared" si="24"/>
        <v>-111</v>
      </c>
    </row>
    <row r="31" spans="3:20" ht="12.75">
      <c r="C31" s="7">
        <v>1</v>
      </c>
      <c r="D31" s="8">
        <f t="shared" si="25"/>
        <v>37</v>
      </c>
      <c r="E31" s="8"/>
      <c r="F31" s="8">
        <f t="shared" si="13"/>
        <v>0</v>
      </c>
      <c r="G31" s="8"/>
      <c r="H31" s="8">
        <f t="shared" si="14"/>
        <v>0</v>
      </c>
      <c r="I31" s="8">
        <v>8</v>
      </c>
      <c r="J31" s="9">
        <f t="shared" si="15"/>
        <v>-8</v>
      </c>
      <c r="L31" s="3">
        <f t="shared" si="16"/>
        <v>8</v>
      </c>
      <c r="M31" s="3">
        <f t="shared" si="17"/>
        <v>-8</v>
      </c>
      <c r="N31" s="3">
        <f t="shared" si="18"/>
        <v>-8</v>
      </c>
      <c r="O31" s="3">
        <f t="shared" si="19"/>
        <v>8</v>
      </c>
      <c r="P31">
        <f t="shared" si="20"/>
        <v>37</v>
      </c>
      <c r="Q31">
        <f t="shared" si="21"/>
        <v>81</v>
      </c>
      <c r="R31">
        <f t="shared" si="22"/>
        <v>9</v>
      </c>
      <c r="S31">
        <f t="shared" si="23"/>
        <v>13</v>
      </c>
      <c r="T31">
        <f t="shared" si="24"/>
        <v>-103</v>
      </c>
    </row>
    <row r="32" spans="3:20" ht="12.75">
      <c r="C32" s="7">
        <v>1</v>
      </c>
      <c r="D32" s="8">
        <f t="shared" si="25"/>
        <v>38</v>
      </c>
      <c r="E32" s="8">
        <v>-10</v>
      </c>
      <c r="F32" s="8">
        <f t="shared" si="13"/>
        <v>10</v>
      </c>
      <c r="G32" s="8"/>
      <c r="H32" s="8">
        <f t="shared" si="14"/>
        <v>0</v>
      </c>
      <c r="I32" s="8"/>
      <c r="J32" s="9">
        <f t="shared" si="15"/>
        <v>0</v>
      </c>
      <c r="L32" s="3">
        <f t="shared" si="16"/>
        <v>-10</v>
      </c>
      <c r="M32" s="3">
        <f t="shared" si="17"/>
        <v>10</v>
      </c>
      <c r="N32" s="3">
        <f t="shared" si="18"/>
        <v>-10</v>
      </c>
      <c r="O32" s="3">
        <f t="shared" si="19"/>
        <v>10</v>
      </c>
      <c r="P32">
        <f t="shared" si="20"/>
        <v>38</v>
      </c>
      <c r="Q32">
        <f t="shared" si="21"/>
        <v>71</v>
      </c>
      <c r="R32">
        <f t="shared" si="22"/>
        <v>19</v>
      </c>
      <c r="S32">
        <f t="shared" si="23"/>
        <v>3</v>
      </c>
      <c r="T32">
        <f t="shared" si="24"/>
        <v>-93</v>
      </c>
    </row>
    <row r="33" spans="3:20" ht="12.75">
      <c r="C33" s="7">
        <v>1</v>
      </c>
      <c r="D33" s="8">
        <f t="shared" si="25"/>
        <v>39</v>
      </c>
      <c r="E33" s="8"/>
      <c r="F33" s="8">
        <f t="shared" si="13"/>
        <v>0</v>
      </c>
      <c r="G33" s="8">
        <v>4</v>
      </c>
      <c r="H33" s="8">
        <f t="shared" si="14"/>
        <v>-4</v>
      </c>
      <c r="I33" s="8"/>
      <c r="J33" s="9">
        <f t="shared" si="15"/>
        <v>0</v>
      </c>
      <c r="L33" s="3">
        <f t="shared" si="16"/>
        <v>4</v>
      </c>
      <c r="M33" s="3">
        <f t="shared" si="17"/>
        <v>4</v>
      </c>
      <c r="N33" s="3">
        <f t="shared" si="18"/>
        <v>-4</v>
      </c>
      <c r="O33" s="3">
        <f t="shared" si="19"/>
        <v>-4</v>
      </c>
      <c r="P33">
        <f t="shared" si="20"/>
        <v>39</v>
      </c>
      <c r="Q33">
        <f t="shared" si="21"/>
        <v>75</v>
      </c>
      <c r="R33">
        <f t="shared" si="22"/>
        <v>23</v>
      </c>
      <c r="S33">
        <f t="shared" si="23"/>
        <v>-1</v>
      </c>
      <c r="T33">
        <f t="shared" si="24"/>
        <v>-97</v>
      </c>
    </row>
    <row r="34" spans="3:20" ht="12.75">
      <c r="C34" s="7">
        <v>1</v>
      </c>
      <c r="D34" s="8">
        <f t="shared" si="25"/>
        <v>40</v>
      </c>
      <c r="E34" s="8"/>
      <c r="F34" s="8">
        <f t="shared" si="13"/>
        <v>0</v>
      </c>
      <c r="G34" s="8"/>
      <c r="H34" s="8">
        <f t="shared" si="14"/>
        <v>0</v>
      </c>
      <c r="I34" s="8">
        <v>-5</v>
      </c>
      <c r="J34" s="9">
        <f t="shared" si="15"/>
        <v>5</v>
      </c>
      <c r="L34" s="3">
        <f t="shared" si="16"/>
        <v>-5</v>
      </c>
      <c r="M34" s="3">
        <f t="shared" si="17"/>
        <v>5</v>
      </c>
      <c r="N34" s="3">
        <f t="shared" si="18"/>
        <v>5</v>
      </c>
      <c r="O34" s="3">
        <f t="shared" si="19"/>
        <v>-5</v>
      </c>
      <c r="P34">
        <f t="shared" si="20"/>
        <v>40</v>
      </c>
      <c r="Q34">
        <f t="shared" si="21"/>
        <v>70</v>
      </c>
      <c r="R34">
        <f t="shared" si="22"/>
        <v>28</v>
      </c>
      <c r="S34">
        <f t="shared" si="23"/>
        <v>4</v>
      </c>
      <c r="T34">
        <f t="shared" si="24"/>
        <v>-102</v>
      </c>
    </row>
    <row r="35" spans="3:20" ht="12.75">
      <c r="C35" s="7">
        <v>1</v>
      </c>
      <c r="D35" s="8">
        <f t="shared" si="25"/>
        <v>41</v>
      </c>
      <c r="E35" s="8">
        <v>-10</v>
      </c>
      <c r="F35" s="8">
        <f t="shared" si="13"/>
        <v>10</v>
      </c>
      <c r="G35" s="8"/>
      <c r="H35" s="8">
        <f t="shared" si="14"/>
        <v>0</v>
      </c>
      <c r="I35" s="8"/>
      <c r="J35" s="9">
        <f t="shared" si="15"/>
        <v>0</v>
      </c>
      <c r="L35" s="3">
        <f t="shared" si="16"/>
        <v>-10</v>
      </c>
      <c r="M35" s="3">
        <f t="shared" si="17"/>
        <v>10</v>
      </c>
      <c r="N35" s="3">
        <f t="shared" si="18"/>
        <v>-10</v>
      </c>
      <c r="O35" s="3">
        <f t="shared" si="19"/>
        <v>10</v>
      </c>
      <c r="P35">
        <f t="shared" si="20"/>
        <v>41</v>
      </c>
      <c r="Q35">
        <f t="shared" si="21"/>
        <v>60</v>
      </c>
      <c r="R35">
        <f t="shared" si="22"/>
        <v>38</v>
      </c>
      <c r="S35">
        <f t="shared" si="23"/>
        <v>-6</v>
      </c>
      <c r="T35">
        <f t="shared" si="24"/>
        <v>-92</v>
      </c>
    </row>
    <row r="36" spans="3:20" ht="12.75">
      <c r="C36" s="10">
        <v>1</v>
      </c>
      <c r="D36" s="11">
        <f t="shared" si="25"/>
        <v>42</v>
      </c>
      <c r="E36" s="11"/>
      <c r="F36" s="11">
        <f t="shared" si="13"/>
        <v>0</v>
      </c>
      <c r="G36" s="11">
        <v>6</v>
      </c>
      <c r="H36" s="11">
        <f t="shared" si="14"/>
        <v>-6</v>
      </c>
      <c r="I36" s="11"/>
      <c r="J36" s="12">
        <f t="shared" si="15"/>
        <v>0</v>
      </c>
      <c r="L36" s="3">
        <f t="shared" si="16"/>
        <v>6</v>
      </c>
      <c r="M36" s="3">
        <f t="shared" si="17"/>
        <v>6</v>
      </c>
      <c r="N36" s="3">
        <f t="shared" si="18"/>
        <v>-6</v>
      </c>
      <c r="O36" s="3">
        <f t="shared" si="19"/>
        <v>-6</v>
      </c>
      <c r="P36">
        <f t="shared" si="20"/>
        <v>42</v>
      </c>
      <c r="Q36">
        <f t="shared" si="21"/>
        <v>66</v>
      </c>
      <c r="R36">
        <f t="shared" si="22"/>
        <v>44</v>
      </c>
      <c r="S36">
        <f t="shared" si="23"/>
        <v>-12</v>
      </c>
      <c r="T36">
        <f t="shared" si="24"/>
        <v>-98</v>
      </c>
    </row>
    <row r="37" spans="1:20" ht="12.75">
      <c r="A37" t="s">
        <v>28</v>
      </c>
      <c r="C37" s="7">
        <v>2</v>
      </c>
      <c r="D37" s="20">
        <f t="shared" si="25"/>
        <v>44</v>
      </c>
      <c r="E37" s="8"/>
      <c r="F37" s="8">
        <f aca="true" t="shared" si="26" ref="F37:F48">0-E37</f>
        <v>0</v>
      </c>
      <c r="G37" s="8"/>
      <c r="H37" s="8">
        <f aca="true" t="shared" si="27" ref="H37:H48">0-G37</f>
        <v>0</v>
      </c>
      <c r="I37" s="8">
        <v>21</v>
      </c>
      <c r="J37" s="9">
        <f aca="true" t="shared" si="28" ref="J37:J48">0-I37</f>
        <v>-21</v>
      </c>
      <c r="L37" s="3">
        <f aca="true" t="shared" si="29" ref="L37:L48">E37+G37+I37</f>
        <v>21</v>
      </c>
      <c r="M37" s="3">
        <f aca="true" t="shared" si="30" ref="M37:M48">F37+G37+J37</f>
        <v>-21</v>
      </c>
      <c r="N37" s="3">
        <f aca="true" t="shared" si="31" ref="N37:N48">E37+H37+J37</f>
        <v>-21</v>
      </c>
      <c r="O37" s="3">
        <f aca="true" t="shared" si="32" ref="O37:O48">F37+H37+I37</f>
        <v>21</v>
      </c>
      <c r="P37">
        <f aca="true" t="shared" si="33" ref="P37:P48">D37</f>
        <v>44</v>
      </c>
      <c r="Q37">
        <f t="shared" si="21"/>
        <v>87</v>
      </c>
      <c r="R37">
        <f t="shared" si="22"/>
        <v>23</v>
      </c>
      <c r="S37">
        <f t="shared" si="23"/>
        <v>-33</v>
      </c>
      <c r="T37">
        <f t="shared" si="24"/>
        <v>-77</v>
      </c>
    </row>
    <row r="38" spans="3:20" ht="12.75">
      <c r="C38" s="7">
        <v>2</v>
      </c>
      <c r="D38" s="8">
        <f aca="true" t="shared" si="34" ref="D38:D49">D37+C38</f>
        <v>46</v>
      </c>
      <c r="E38" s="8">
        <v>16</v>
      </c>
      <c r="F38" s="8">
        <f t="shared" si="26"/>
        <v>-16</v>
      </c>
      <c r="G38" s="8"/>
      <c r="H38" s="8">
        <f t="shared" si="27"/>
        <v>0</v>
      </c>
      <c r="I38" s="8"/>
      <c r="J38" s="9">
        <f t="shared" si="28"/>
        <v>0</v>
      </c>
      <c r="L38" s="3">
        <f t="shared" si="29"/>
        <v>16</v>
      </c>
      <c r="M38" s="3">
        <f t="shared" si="30"/>
        <v>-16</v>
      </c>
      <c r="N38" s="3">
        <f t="shared" si="31"/>
        <v>16</v>
      </c>
      <c r="O38" s="3">
        <f t="shared" si="32"/>
        <v>-16</v>
      </c>
      <c r="P38">
        <f t="shared" si="33"/>
        <v>46</v>
      </c>
      <c r="Q38">
        <f t="shared" si="21"/>
        <v>103</v>
      </c>
      <c r="R38">
        <f t="shared" si="22"/>
        <v>7</v>
      </c>
      <c r="S38">
        <f t="shared" si="23"/>
        <v>-17</v>
      </c>
      <c r="T38">
        <f t="shared" si="24"/>
        <v>-93</v>
      </c>
    </row>
    <row r="39" spans="3:20" ht="12.75">
      <c r="C39" s="7">
        <v>2</v>
      </c>
      <c r="D39" s="8">
        <f t="shared" si="34"/>
        <v>48</v>
      </c>
      <c r="E39" s="8"/>
      <c r="F39" s="8">
        <f t="shared" si="26"/>
        <v>0</v>
      </c>
      <c r="G39" s="8">
        <v>-2</v>
      </c>
      <c r="H39" s="8">
        <f t="shared" si="27"/>
        <v>2</v>
      </c>
      <c r="I39" s="8"/>
      <c r="J39" s="9">
        <f t="shared" si="28"/>
        <v>0</v>
      </c>
      <c r="L39" s="3">
        <f t="shared" si="29"/>
        <v>-2</v>
      </c>
      <c r="M39" s="3">
        <f t="shared" si="30"/>
        <v>-2</v>
      </c>
      <c r="N39" s="3">
        <f t="shared" si="31"/>
        <v>2</v>
      </c>
      <c r="O39" s="3">
        <f t="shared" si="32"/>
        <v>2</v>
      </c>
      <c r="P39">
        <f t="shared" si="33"/>
        <v>48</v>
      </c>
      <c r="Q39">
        <f t="shared" si="21"/>
        <v>101</v>
      </c>
      <c r="R39">
        <f t="shared" si="22"/>
        <v>5</v>
      </c>
      <c r="S39">
        <f t="shared" si="23"/>
        <v>-15</v>
      </c>
      <c r="T39">
        <f t="shared" si="24"/>
        <v>-91</v>
      </c>
    </row>
    <row r="40" spans="3:20" ht="12.75">
      <c r="C40" s="7">
        <v>2</v>
      </c>
      <c r="D40" s="8">
        <f t="shared" si="34"/>
        <v>50</v>
      </c>
      <c r="E40" s="8"/>
      <c r="F40" s="8">
        <f t="shared" si="26"/>
        <v>0</v>
      </c>
      <c r="G40" s="8"/>
      <c r="H40" s="8">
        <f t="shared" si="27"/>
        <v>0</v>
      </c>
      <c r="I40" s="8">
        <v>16</v>
      </c>
      <c r="J40" s="9">
        <f t="shared" si="28"/>
        <v>-16</v>
      </c>
      <c r="L40" s="3">
        <f t="shared" si="29"/>
        <v>16</v>
      </c>
      <c r="M40" s="3">
        <f t="shared" si="30"/>
        <v>-16</v>
      </c>
      <c r="N40" s="3">
        <f t="shared" si="31"/>
        <v>-16</v>
      </c>
      <c r="O40" s="3">
        <f t="shared" si="32"/>
        <v>16</v>
      </c>
      <c r="P40">
        <f t="shared" si="33"/>
        <v>50</v>
      </c>
      <c r="Q40">
        <f t="shared" si="21"/>
        <v>117</v>
      </c>
      <c r="R40">
        <f t="shared" si="22"/>
        <v>-11</v>
      </c>
      <c r="S40">
        <f t="shared" si="23"/>
        <v>-31</v>
      </c>
      <c r="T40">
        <f t="shared" si="24"/>
        <v>-75</v>
      </c>
    </row>
    <row r="41" spans="3:20" ht="12.75">
      <c r="C41" s="7">
        <v>2</v>
      </c>
      <c r="D41" s="8">
        <f t="shared" si="34"/>
        <v>52</v>
      </c>
      <c r="E41" s="8">
        <v>6</v>
      </c>
      <c r="F41" s="8">
        <f t="shared" si="26"/>
        <v>-6</v>
      </c>
      <c r="G41" s="8"/>
      <c r="H41" s="8">
        <f t="shared" si="27"/>
        <v>0</v>
      </c>
      <c r="I41" s="8"/>
      <c r="J41" s="9">
        <f t="shared" si="28"/>
        <v>0</v>
      </c>
      <c r="L41" s="3">
        <f t="shared" si="29"/>
        <v>6</v>
      </c>
      <c r="M41" s="3">
        <f t="shared" si="30"/>
        <v>-6</v>
      </c>
      <c r="N41" s="3">
        <f t="shared" si="31"/>
        <v>6</v>
      </c>
      <c r="O41" s="3">
        <f t="shared" si="32"/>
        <v>-6</v>
      </c>
      <c r="P41">
        <f t="shared" si="33"/>
        <v>52</v>
      </c>
      <c r="Q41">
        <f t="shared" si="21"/>
        <v>123</v>
      </c>
      <c r="R41">
        <f t="shared" si="22"/>
        <v>-17</v>
      </c>
      <c r="S41">
        <f t="shared" si="23"/>
        <v>-25</v>
      </c>
      <c r="T41">
        <f t="shared" si="24"/>
        <v>-81</v>
      </c>
    </row>
    <row r="42" spans="3:20" ht="12.75">
      <c r="C42" s="7">
        <v>2</v>
      </c>
      <c r="D42" s="8">
        <f t="shared" si="34"/>
        <v>54</v>
      </c>
      <c r="E42" s="8"/>
      <c r="F42" s="8">
        <f t="shared" si="26"/>
        <v>0</v>
      </c>
      <c r="G42" s="8">
        <v>-27</v>
      </c>
      <c r="H42" s="8">
        <f t="shared" si="27"/>
        <v>27</v>
      </c>
      <c r="I42" s="8"/>
      <c r="J42" s="9">
        <f t="shared" si="28"/>
        <v>0</v>
      </c>
      <c r="L42" s="3">
        <f t="shared" si="29"/>
        <v>-27</v>
      </c>
      <c r="M42" s="3">
        <f t="shared" si="30"/>
        <v>-27</v>
      </c>
      <c r="N42" s="3">
        <f t="shared" si="31"/>
        <v>27</v>
      </c>
      <c r="O42" s="3">
        <f t="shared" si="32"/>
        <v>27</v>
      </c>
      <c r="P42">
        <f t="shared" si="33"/>
        <v>54</v>
      </c>
      <c r="Q42">
        <f t="shared" si="21"/>
        <v>96</v>
      </c>
      <c r="R42">
        <f t="shared" si="22"/>
        <v>-44</v>
      </c>
      <c r="S42">
        <f t="shared" si="23"/>
        <v>2</v>
      </c>
      <c r="T42">
        <f t="shared" si="24"/>
        <v>-54</v>
      </c>
    </row>
    <row r="43" spans="3:20" ht="12.75">
      <c r="C43" s="7">
        <v>2</v>
      </c>
      <c r="D43" s="8">
        <f t="shared" si="34"/>
        <v>56</v>
      </c>
      <c r="E43" s="8"/>
      <c r="F43" s="8">
        <f t="shared" si="26"/>
        <v>0</v>
      </c>
      <c r="G43" s="8"/>
      <c r="H43" s="8">
        <f t="shared" si="27"/>
        <v>0</v>
      </c>
      <c r="I43" s="8">
        <v>14</v>
      </c>
      <c r="J43" s="9">
        <f t="shared" si="28"/>
        <v>-14</v>
      </c>
      <c r="L43" s="3">
        <f t="shared" si="29"/>
        <v>14</v>
      </c>
      <c r="M43" s="3">
        <f t="shared" si="30"/>
        <v>-14</v>
      </c>
      <c r="N43" s="3">
        <f t="shared" si="31"/>
        <v>-14</v>
      </c>
      <c r="O43" s="3">
        <f t="shared" si="32"/>
        <v>14</v>
      </c>
      <c r="P43">
        <f t="shared" si="33"/>
        <v>56</v>
      </c>
      <c r="Q43">
        <f t="shared" si="21"/>
        <v>110</v>
      </c>
      <c r="R43">
        <f t="shared" si="22"/>
        <v>-58</v>
      </c>
      <c r="S43">
        <f t="shared" si="23"/>
        <v>-12</v>
      </c>
      <c r="T43">
        <f t="shared" si="24"/>
        <v>-40</v>
      </c>
    </row>
    <row r="44" spans="3:20" ht="12.75">
      <c r="C44" s="7">
        <v>2</v>
      </c>
      <c r="D44" s="8">
        <f t="shared" si="34"/>
        <v>58</v>
      </c>
      <c r="E44" s="8">
        <v>1</v>
      </c>
      <c r="F44" s="8">
        <f t="shared" si="26"/>
        <v>-1</v>
      </c>
      <c r="G44" s="8"/>
      <c r="H44" s="8">
        <f t="shared" si="27"/>
        <v>0</v>
      </c>
      <c r="I44" s="8"/>
      <c r="J44" s="9">
        <f t="shared" si="28"/>
        <v>0</v>
      </c>
      <c r="L44" s="3">
        <f t="shared" si="29"/>
        <v>1</v>
      </c>
      <c r="M44" s="3">
        <f t="shared" si="30"/>
        <v>-1</v>
      </c>
      <c r="N44" s="3">
        <f t="shared" si="31"/>
        <v>1</v>
      </c>
      <c r="O44" s="3">
        <f t="shared" si="32"/>
        <v>-1</v>
      </c>
      <c r="P44">
        <f t="shared" si="33"/>
        <v>58</v>
      </c>
      <c r="Q44">
        <f t="shared" si="21"/>
        <v>111</v>
      </c>
      <c r="R44">
        <f t="shared" si="22"/>
        <v>-59</v>
      </c>
      <c r="S44">
        <f t="shared" si="23"/>
        <v>-11</v>
      </c>
      <c r="T44">
        <f t="shared" si="24"/>
        <v>-41</v>
      </c>
    </row>
    <row r="45" spans="3:20" ht="12.75">
      <c r="C45" s="7">
        <v>2</v>
      </c>
      <c r="D45" s="8">
        <f t="shared" si="34"/>
        <v>60</v>
      </c>
      <c r="E45" s="8"/>
      <c r="F45" s="8">
        <f t="shared" si="26"/>
        <v>0</v>
      </c>
      <c r="G45" s="8">
        <v>3</v>
      </c>
      <c r="H45" s="8">
        <f t="shared" si="27"/>
        <v>-3</v>
      </c>
      <c r="I45" s="8"/>
      <c r="J45" s="9">
        <f t="shared" si="28"/>
        <v>0</v>
      </c>
      <c r="L45" s="3">
        <f t="shared" si="29"/>
        <v>3</v>
      </c>
      <c r="M45" s="3">
        <f t="shared" si="30"/>
        <v>3</v>
      </c>
      <c r="N45" s="3">
        <f t="shared" si="31"/>
        <v>-3</v>
      </c>
      <c r="O45" s="3">
        <f t="shared" si="32"/>
        <v>-3</v>
      </c>
      <c r="P45">
        <f t="shared" si="33"/>
        <v>60</v>
      </c>
      <c r="Q45">
        <f t="shared" si="21"/>
        <v>114</v>
      </c>
      <c r="R45">
        <f t="shared" si="22"/>
        <v>-56</v>
      </c>
      <c r="S45">
        <f t="shared" si="23"/>
        <v>-14</v>
      </c>
      <c r="T45">
        <f t="shared" si="24"/>
        <v>-44</v>
      </c>
    </row>
    <row r="46" spans="3:20" ht="12.75">
      <c r="C46" s="7">
        <v>1</v>
      </c>
      <c r="D46" s="8">
        <f t="shared" si="34"/>
        <v>61</v>
      </c>
      <c r="E46" s="8"/>
      <c r="F46" s="8">
        <f t="shared" si="26"/>
        <v>0</v>
      </c>
      <c r="G46" s="8"/>
      <c r="H46" s="8">
        <f t="shared" si="27"/>
        <v>0</v>
      </c>
      <c r="I46" s="8">
        <v>-13</v>
      </c>
      <c r="J46" s="9">
        <f t="shared" si="28"/>
        <v>13</v>
      </c>
      <c r="L46" s="3">
        <f t="shared" si="29"/>
        <v>-13</v>
      </c>
      <c r="M46" s="3">
        <f t="shared" si="30"/>
        <v>13</v>
      </c>
      <c r="N46" s="3">
        <f t="shared" si="31"/>
        <v>13</v>
      </c>
      <c r="O46" s="3">
        <f t="shared" si="32"/>
        <v>-13</v>
      </c>
      <c r="P46">
        <f t="shared" si="33"/>
        <v>61</v>
      </c>
      <c r="Q46">
        <f t="shared" si="21"/>
        <v>101</v>
      </c>
      <c r="R46">
        <f t="shared" si="22"/>
        <v>-43</v>
      </c>
      <c r="S46">
        <f t="shared" si="23"/>
        <v>-1</v>
      </c>
      <c r="T46">
        <f t="shared" si="24"/>
        <v>-57</v>
      </c>
    </row>
    <row r="47" spans="3:20" ht="12.75">
      <c r="C47" s="7">
        <v>1</v>
      </c>
      <c r="D47" s="8">
        <f t="shared" si="34"/>
        <v>62</v>
      </c>
      <c r="E47" s="8">
        <v>-6</v>
      </c>
      <c r="F47" s="8">
        <f t="shared" si="26"/>
        <v>6</v>
      </c>
      <c r="G47" s="8"/>
      <c r="H47" s="8">
        <f t="shared" si="27"/>
        <v>0</v>
      </c>
      <c r="I47" s="8"/>
      <c r="J47" s="9">
        <f t="shared" si="28"/>
        <v>0</v>
      </c>
      <c r="L47" s="3">
        <f t="shared" si="29"/>
        <v>-6</v>
      </c>
      <c r="M47" s="3">
        <f t="shared" si="30"/>
        <v>6</v>
      </c>
      <c r="N47" s="3">
        <f t="shared" si="31"/>
        <v>-6</v>
      </c>
      <c r="O47" s="3">
        <f t="shared" si="32"/>
        <v>6</v>
      </c>
      <c r="P47">
        <f t="shared" si="33"/>
        <v>62</v>
      </c>
      <c r="Q47">
        <f t="shared" si="21"/>
        <v>95</v>
      </c>
      <c r="R47">
        <f t="shared" si="22"/>
        <v>-37</v>
      </c>
      <c r="S47">
        <f t="shared" si="23"/>
        <v>-7</v>
      </c>
      <c r="T47">
        <f t="shared" si="24"/>
        <v>-51</v>
      </c>
    </row>
    <row r="48" spans="3:20" ht="12.75">
      <c r="C48" s="10">
        <v>1</v>
      </c>
      <c r="D48" s="11">
        <f t="shared" si="34"/>
        <v>63</v>
      </c>
      <c r="E48" s="11"/>
      <c r="F48" s="11">
        <f t="shared" si="26"/>
        <v>0</v>
      </c>
      <c r="G48" s="11">
        <v>-7</v>
      </c>
      <c r="H48" s="11">
        <f t="shared" si="27"/>
        <v>7</v>
      </c>
      <c r="I48" s="11"/>
      <c r="J48" s="12">
        <f t="shared" si="28"/>
        <v>0</v>
      </c>
      <c r="L48" s="3">
        <f t="shared" si="29"/>
        <v>-7</v>
      </c>
      <c r="M48" s="3">
        <f t="shared" si="30"/>
        <v>-7</v>
      </c>
      <c r="N48" s="3">
        <f t="shared" si="31"/>
        <v>7</v>
      </c>
      <c r="O48" s="3">
        <f t="shared" si="32"/>
        <v>7</v>
      </c>
      <c r="P48">
        <f t="shared" si="33"/>
        <v>63</v>
      </c>
      <c r="Q48">
        <f t="shared" si="21"/>
        <v>88</v>
      </c>
      <c r="R48">
        <f t="shared" si="22"/>
        <v>-44</v>
      </c>
      <c r="S48">
        <f t="shared" si="23"/>
        <v>0</v>
      </c>
      <c r="T48">
        <f t="shared" si="24"/>
        <v>-44</v>
      </c>
    </row>
    <row r="49" spans="1:20" ht="12.75">
      <c r="A49" t="s">
        <v>29</v>
      </c>
      <c r="C49" s="7">
        <v>2</v>
      </c>
      <c r="D49" s="20">
        <f t="shared" si="34"/>
        <v>65</v>
      </c>
      <c r="E49" s="8"/>
      <c r="F49" s="8">
        <f aca="true" t="shared" si="35" ref="F49:F63">0-E49</f>
        <v>0</v>
      </c>
      <c r="G49" s="8"/>
      <c r="H49" s="8">
        <f aca="true" t="shared" si="36" ref="H49:H63">0-G49</f>
        <v>0</v>
      </c>
      <c r="I49" s="8">
        <v>25</v>
      </c>
      <c r="J49" s="9">
        <f aca="true" t="shared" si="37" ref="J49:J63">0-I49</f>
        <v>-25</v>
      </c>
      <c r="L49" s="3">
        <f aca="true" t="shared" si="38" ref="L49:L63">E49+G49+I49</f>
        <v>25</v>
      </c>
      <c r="M49" s="3">
        <f aca="true" t="shared" si="39" ref="M49:M63">F49+G49+J49</f>
        <v>-25</v>
      </c>
      <c r="N49" s="3">
        <f aca="true" t="shared" si="40" ref="N49:N63">E49+H49+J49</f>
        <v>-25</v>
      </c>
      <c r="O49" s="3">
        <f aca="true" t="shared" si="41" ref="O49:O63">F49+H49+I49</f>
        <v>25</v>
      </c>
      <c r="P49">
        <f aca="true" t="shared" si="42" ref="P49:P63">D49</f>
        <v>65</v>
      </c>
      <c r="Q49">
        <f t="shared" si="21"/>
        <v>113</v>
      </c>
      <c r="R49">
        <f t="shared" si="22"/>
        <v>-69</v>
      </c>
      <c r="S49">
        <f t="shared" si="23"/>
        <v>-25</v>
      </c>
      <c r="T49">
        <f t="shared" si="24"/>
        <v>-19</v>
      </c>
    </row>
    <row r="50" spans="3:20" ht="12.75">
      <c r="C50" s="7">
        <v>2</v>
      </c>
      <c r="D50" s="8">
        <f aca="true" t="shared" si="43" ref="D50:D63">D49+C50</f>
        <v>67</v>
      </c>
      <c r="E50" s="8"/>
      <c r="F50" s="8">
        <f t="shared" si="35"/>
        <v>0</v>
      </c>
      <c r="G50" s="8">
        <v>17</v>
      </c>
      <c r="H50" s="8">
        <f t="shared" si="36"/>
        <v>-17</v>
      </c>
      <c r="I50" s="8"/>
      <c r="J50" s="9">
        <f t="shared" si="37"/>
        <v>0</v>
      </c>
      <c r="L50" s="3">
        <f t="shared" si="38"/>
        <v>17</v>
      </c>
      <c r="M50" s="3">
        <f t="shared" si="39"/>
        <v>17</v>
      </c>
      <c r="N50" s="3">
        <f t="shared" si="40"/>
        <v>-17</v>
      </c>
      <c r="O50" s="3">
        <f t="shared" si="41"/>
        <v>-17</v>
      </c>
      <c r="P50">
        <f t="shared" si="42"/>
        <v>67</v>
      </c>
      <c r="Q50">
        <f t="shared" si="21"/>
        <v>130</v>
      </c>
      <c r="R50">
        <f t="shared" si="22"/>
        <v>-52</v>
      </c>
      <c r="S50">
        <f t="shared" si="23"/>
        <v>-42</v>
      </c>
      <c r="T50">
        <f t="shared" si="24"/>
        <v>-36</v>
      </c>
    </row>
    <row r="51" spans="3:20" ht="12.75">
      <c r="C51" s="7">
        <v>2</v>
      </c>
      <c r="D51" s="8">
        <f t="shared" si="43"/>
        <v>69</v>
      </c>
      <c r="E51" s="8">
        <v>-14</v>
      </c>
      <c r="F51" s="8">
        <f t="shared" si="35"/>
        <v>14</v>
      </c>
      <c r="G51" s="8"/>
      <c r="H51" s="8">
        <f t="shared" si="36"/>
        <v>0</v>
      </c>
      <c r="I51" s="8"/>
      <c r="J51" s="9">
        <f t="shared" si="37"/>
        <v>0</v>
      </c>
      <c r="L51" s="3">
        <f t="shared" si="38"/>
        <v>-14</v>
      </c>
      <c r="M51" s="3">
        <f t="shared" si="39"/>
        <v>14</v>
      </c>
      <c r="N51" s="3">
        <f t="shared" si="40"/>
        <v>-14</v>
      </c>
      <c r="O51" s="3">
        <f t="shared" si="41"/>
        <v>14</v>
      </c>
      <c r="P51">
        <f t="shared" si="42"/>
        <v>69</v>
      </c>
      <c r="Q51">
        <f t="shared" si="21"/>
        <v>116</v>
      </c>
      <c r="R51">
        <f t="shared" si="22"/>
        <v>-38</v>
      </c>
      <c r="S51">
        <f t="shared" si="23"/>
        <v>-56</v>
      </c>
      <c r="T51">
        <f t="shared" si="24"/>
        <v>-22</v>
      </c>
    </row>
    <row r="52" spans="3:20" ht="12.75">
      <c r="C52" s="7">
        <v>2</v>
      </c>
      <c r="D52" s="8">
        <f t="shared" si="43"/>
        <v>71</v>
      </c>
      <c r="E52" s="8"/>
      <c r="F52" s="8">
        <f t="shared" si="35"/>
        <v>0</v>
      </c>
      <c r="G52" s="8"/>
      <c r="H52" s="8">
        <f t="shared" si="36"/>
        <v>0</v>
      </c>
      <c r="I52" s="8">
        <v>13</v>
      </c>
      <c r="J52" s="9">
        <f t="shared" si="37"/>
        <v>-13</v>
      </c>
      <c r="L52" s="3">
        <f t="shared" si="38"/>
        <v>13</v>
      </c>
      <c r="M52" s="3">
        <f t="shared" si="39"/>
        <v>-13</v>
      </c>
      <c r="N52" s="3">
        <f t="shared" si="40"/>
        <v>-13</v>
      </c>
      <c r="O52" s="3">
        <f t="shared" si="41"/>
        <v>13</v>
      </c>
      <c r="P52">
        <f t="shared" si="42"/>
        <v>71</v>
      </c>
      <c r="Q52">
        <f t="shared" si="21"/>
        <v>129</v>
      </c>
      <c r="R52">
        <f t="shared" si="22"/>
        <v>-51</v>
      </c>
      <c r="S52">
        <f t="shared" si="23"/>
        <v>-69</v>
      </c>
      <c r="T52">
        <f t="shared" si="24"/>
        <v>-9</v>
      </c>
    </row>
    <row r="53" spans="3:20" ht="12.75">
      <c r="C53" s="7">
        <v>2</v>
      </c>
      <c r="D53" s="8">
        <f t="shared" si="43"/>
        <v>73</v>
      </c>
      <c r="E53" s="8"/>
      <c r="F53" s="8">
        <f t="shared" si="35"/>
        <v>0</v>
      </c>
      <c r="G53" s="8">
        <v>-7</v>
      </c>
      <c r="H53" s="8">
        <f t="shared" si="36"/>
        <v>7</v>
      </c>
      <c r="I53" s="8"/>
      <c r="J53" s="9">
        <f t="shared" si="37"/>
        <v>0</v>
      </c>
      <c r="L53" s="3">
        <f t="shared" si="38"/>
        <v>-7</v>
      </c>
      <c r="M53" s="3">
        <f t="shared" si="39"/>
        <v>-7</v>
      </c>
      <c r="N53" s="3">
        <f t="shared" si="40"/>
        <v>7</v>
      </c>
      <c r="O53" s="3">
        <f t="shared" si="41"/>
        <v>7</v>
      </c>
      <c r="P53">
        <f t="shared" si="42"/>
        <v>73</v>
      </c>
      <c r="Q53">
        <f t="shared" si="21"/>
        <v>122</v>
      </c>
      <c r="R53">
        <f t="shared" si="22"/>
        <v>-58</v>
      </c>
      <c r="S53">
        <f t="shared" si="23"/>
        <v>-62</v>
      </c>
      <c r="T53">
        <f t="shared" si="24"/>
        <v>-2</v>
      </c>
    </row>
    <row r="54" spans="3:20" ht="12.75">
      <c r="C54" s="7">
        <v>2</v>
      </c>
      <c r="D54" s="8">
        <f t="shared" si="43"/>
        <v>75</v>
      </c>
      <c r="E54" s="8">
        <v>1</v>
      </c>
      <c r="F54" s="8">
        <f t="shared" si="35"/>
        <v>-1</v>
      </c>
      <c r="G54" s="8"/>
      <c r="H54" s="8">
        <f t="shared" si="36"/>
        <v>0</v>
      </c>
      <c r="I54" s="8"/>
      <c r="J54" s="9">
        <f t="shared" si="37"/>
        <v>0</v>
      </c>
      <c r="L54" s="3">
        <f t="shared" si="38"/>
        <v>1</v>
      </c>
      <c r="M54" s="3">
        <f t="shared" si="39"/>
        <v>-1</v>
      </c>
      <c r="N54" s="3">
        <f t="shared" si="40"/>
        <v>1</v>
      </c>
      <c r="O54" s="3">
        <f t="shared" si="41"/>
        <v>-1</v>
      </c>
      <c r="P54">
        <f t="shared" si="42"/>
        <v>75</v>
      </c>
      <c r="Q54">
        <f t="shared" si="21"/>
        <v>123</v>
      </c>
      <c r="R54">
        <f t="shared" si="22"/>
        <v>-59</v>
      </c>
      <c r="S54">
        <f t="shared" si="23"/>
        <v>-61</v>
      </c>
      <c r="T54">
        <f t="shared" si="24"/>
        <v>-3</v>
      </c>
    </row>
    <row r="55" spans="3:20" ht="12.75">
      <c r="C55" s="7">
        <v>2</v>
      </c>
      <c r="D55" s="8">
        <f t="shared" si="43"/>
        <v>77</v>
      </c>
      <c r="E55" s="8"/>
      <c r="F55" s="8">
        <f t="shared" si="35"/>
        <v>0</v>
      </c>
      <c r="G55" s="8"/>
      <c r="H55" s="8">
        <f t="shared" si="36"/>
        <v>0</v>
      </c>
      <c r="I55" s="8">
        <v>5</v>
      </c>
      <c r="J55" s="9">
        <f t="shared" si="37"/>
        <v>-5</v>
      </c>
      <c r="L55" s="3">
        <f t="shared" si="38"/>
        <v>5</v>
      </c>
      <c r="M55" s="3">
        <f t="shared" si="39"/>
        <v>-5</v>
      </c>
      <c r="N55" s="3">
        <f t="shared" si="40"/>
        <v>-5</v>
      </c>
      <c r="O55" s="3">
        <f t="shared" si="41"/>
        <v>5</v>
      </c>
      <c r="P55">
        <f t="shared" si="42"/>
        <v>77</v>
      </c>
      <c r="Q55">
        <f t="shared" si="21"/>
        <v>128</v>
      </c>
      <c r="R55">
        <f t="shared" si="22"/>
        <v>-64</v>
      </c>
      <c r="S55">
        <f t="shared" si="23"/>
        <v>-66</v>
      </c>
      <c r="T55">
        <f t="shared" si="24"/>
        <v>2</v>
      </c>
    </row>
    <row r="56" spans="3:20" ht="12.75">
      <c r="C56" s="7">
        <v>2</v>
      </c>
      <c r="D56" s="8">
        <f t="shared" si="43"/>
        <v>79</v>
      </c>
      <c r="E56" s="8"/>
      <c r="F56" s="8">
        <f t="shared" si="35"/>
        <v>0</v>
      </c>
      <c r="G56" s="8">
        <v>14</v>
      </c>
      <c r="H56" s="8">
        <f t="shared" si="36"/>
        <v>-14</v>
      </c>
      <c r="I56" s="8"/>
      <c r="J56" s="9">
        <f t="shared" si="37"/>
        <v>0</v>
      </c>
      <c r="L56" s="3">
        <f t="shared" si="38"/>
        <v>14</v>
      </c>
      <c r="M56" s="3">
        <f t="shared" si="39"/>
        <v>14</v>
      </c>
      <c r="N56" s="3">
        <f t="shared" si="40"/>
        <v>-14</v>
      </c>
      <c r="O56" s="3">
        <f t="shared" si="41"/>
        <v>-14</v>
      </c>
      <c r="P56">
        <f t="shared" si="42"/>
        <v>79</v>
      </c>
      <c r="Q56">
        <f t="shared" si="21"/>
        <v>142</v>
      </c>
      <c r="R56">
        <f t="shared" si="22"/>
        <v>-50</v>
      </c>
      <c r="S56">
        <f t="shared" si="23"/>
        <v>-80</v>
      </c>
      <c r="T56">
        <f t="shared" si="24"/>
        <v>-12</v>
      </c>
    </row>
    <row r="57" spans="3:20" ht="12.75">
      <c r="C57" s="7">
        <v>2</v>
      </c>
      <c r="D57" s="8">
        <f t="shared" si="43"/>
        <v>81</v>
      </c>
      <c r="E57" s="8">
        <v>10</v>
      </c>
      <c r="F57" s="8">
        <f t="shared" si="35"/>
        <v>-10</v>
      </c>
      <c r="G57" s="8"/>
      <c r="H57" s="8">
        <f t="shared" si="36"/>
        <v>0</v>
      </c>
      <c r="I57" s="8"/>
      <c r="J57" s="9">
        <f t="shared" si="37"/>
        <v>0</v>
      </c>
      <c r="L57" s="3">
        <f t="shared" si="38"/>
        <v>10</v>
      </c>
      <c r="M57" s="3">
        <f t="shared" si="39"/>
        <v>-10</v>
      </c>
      <c r="N57" s="3">
        <f t="shared" si="40"/>
        <v>10</v>
      </c>
      <c r="O57" s="3">
        <f t="shared" si="41"/>
        <v>-10</v>
      </c>
      <c r="P57">
        <f t="shared" si="42"/>
        <v>81</v>
      </c>
      <c r="Q57">
        <f t="shared" si="21"/>
        <v>152</v>
      </c>
      <c r="R57">
        <f t="shared" si="22"/>
        <v>-60</v>
      </c>
      <c r="S57">
        <f t="shared" si="23"/>
        <v>-70</v>
      </c>
      <c r="T57">
        <f t="shared" si="24"/>
        <v>-22</v>
      </c>
    </row>
    <row r="58" spans="3:20" ht="12.75">
      <c r="C58" s="7">
        <v>2</v>
      </c>
      <c r="D58" s="8">
        <f t="shared" si="43"/>
        <v>83</v>
      </c>
      <c r="E58" s="8"/>
      <c r="F58" s="8">
        <f t="shared" si="35"/>
        <v>0</v>
      </c>
      <c r="G58" s="8"/>
      <c r="H58" s="8">
        <f t="shared" si="36"/>
        <v>0</v>
      </c>
      <c r="I58" s="8">
        <v>10</v>
      </c>
      <c r="J58" s="9">
        <f t="shared" si="37"/>
        <v>-10</v>
      </c>
      <c r="L58" s="3">
        <f t="shared" si="38"/>
        <v>10</v>
      </c>
      <c r="M58" s="3">
        <f t="shared" si="39"/>
        <v>-10</v>
      </c>
      <c r="N58" s="3">
        <f t="shared" si="40"/>
        <v>-10</v>
      </c>
      <c r="O58" s="3">
        <f t="shared" si="41"/>
        <v>10</v>
      </c>
      <c r="P58">
        <f t="shared" si="42"/>
        <v>83</v>
      </c>
      <c r="Q58">
        <f t="shared" si="21"/>
        <v>162</v>
      </c>
      <c r="R58">
        <f t="shared" si="22"/>
        <v>-70</v>
      </c>
      <c r="S58">
        <f t="shared" si="23"/>
        <v>-80</v>
      </c>
      <c r="T58">
        <f t="shared" si="24"/>
        <v>-12</v>
      </c>
    </row>
    <row r="59" spans="3:20" ht="12.75">
      <c r="C59" s="7">
        <v>2</v>
      </c>
      <c r="D59" s="8">
        <f t="shared" si="43"/>
        <v>85</v>
      </c>
      <c r="E59" s="8"/>
      <c r="F59" s="8">
        <f t="shared" si="35"/>
        <v>0</v>
      </c>
      <c r="G59" s="8">
        <v>-24</v>
      </c>
      <c r="H59" s="8">
        <f t="shared" si="36"/>
        <v>24</v>
      </c>
      <c r="I59" s="8"/>
      <c r="J59" s="9">
        <f t="shared" si="37"/>
        <v>0</v>
      </c>
      <c r="L59" s="3">
        <f t="shared" si="38"/>
        <v>-24</v>
      </c>
      <c r="M59" s="3">
        <f t="shared" si="39"/>
        <v>-24</v>
      </c>
      <c r="N59" s="3">
        <f t="shared" si="40"/>
        <v>24</v>
      </c>
      <c r="O59" s="3">
        <f t="shared" si="41"/>
        <v>24</v>
      </c>
      <c r="P59">
        <f t="shared" si="42"/>
        <v>85</v>
      </c>
      <c r="Q59">
        <f t="shared" si="21"/>
        <v>138</v>
      </c>
      <c r="R59">
        <f t="shared" si="22"/>
        <v>-94</v>
      </c>
      <c r="S59">
        <f t="shared" si="23"/>
        <v>-56</v>
      </c>
      <c r="T59">
        <f t="shared" si="24"/>
        <v>12</v>
      </c>
    </row>
    <row r="60" spans="3:20" ht="12.75">
      <c r="C60" s="7">
        <v>2</v>
      </c>
      <c r="D60" s="8">
        <f t="shared" si="43"/>
        <v>87</v>
      </c>
      <c r="E60" s="8">
        <v>5</v>
      </c>
      <c r="F60" s="8">
        <f t="shared" si="35"/>
        <v>-5</v>
      </c>
      <c r="G60" s="8"/>
      <c r="H60" s="8">
        <f t="shared" si="36"/>
        <v>0</v>
      </c>
      <c r="I60" s="8"/>
      <c r="J60" s="9">
        <f t="shared" si="37"/>
        <v>0</v>
      </c>
      <c r="L60" s="3">
        <f t="shared" si="38"/>
        <v>5</v>
      </c>
      <c r="M60" s="3">
        <f t="shared" si="39"/>
        <v>-5</v>
      </c>
      <c r="N60" s="3">
        <f t="shared" si="40"/>
        <v>5</v>
      </c>
      <c r="O60" s="3">
        <f t="shared" si="41"/>
        <v>-5</v>
      </c>
      <c r="P60">
        <f t="shared" si="42"/>
        <v>87</v>
      </c>
      <c r="Q60">
        <f t="shared" si="21"/>
        <v>143</v>
      </c>
      <c r="R60">
        <f t="shared" si="22"/>
        <v>-99</v>
      </c>
      <c r="S60">
        <f t="shared" si="23"/>
        <v>-51</v>
      </c>
      <c r="T60">
        <f t="shared" si="24"/>
        <v>7</v>
      </c>
    </row>
    <row r="61" spans="3:20" ht="12.75">
      <c r="C61" s="7">
        <v>1</v>
      </c>
      <c r="D61" s="8">
        <f t="shared" si="43"/>
        <v>88</v>
      </c>
      <c r="E61" s="8"/>
      <c r="F61" s="8">
        <f t="shared" si="35"/>
        <v>0</v>
      </c>
      <c r="G61" s="8"/>
      <c r="H61" s="8">
        <f t="shared" si="36"/>
        <v>0</v>
      </c>
      <c r="I61" s="8">
        <v>-6</v>
      </c>
      <c r="J61" s="9">
        <f t="shared" si="37"/>
        <v>6</v>
      </c>
      <c r="L61" s="3">
        <f t="shared" si="38"/>
        <v>-6</v>
      </c>
      <c r="M61" s="3">
        <f t="shared" si="39"/>
        <v>6</v>
      </c>
      <c r="N61" s="3">
        <f t="shared" si="40"/>
        <v>6</v>
      </c>
      <c r="O61" s="3">
        <f t="shared" si="41"/>
        <v>-6</v>
      </c>
      <c r="P61">
        <f t="shared" si="42"/>
        <v>88</v>
      </c>
      <c r="Q61">
        <f t="shared" si="21"/>
        <v>137</v>
      </c>
      <c r="R61">
        <f t="shared" si="22"/>
        <v>-93</v>
      </c>
      <c r="S61">
        <f t="shared" si="23"/>
        <v>-45</v>
      </c>
      <c r="T61">
        <f t="shared" si="24"/>
        <v>1</v>
      </c>
    </row>
    <row r="62" spans="3:20" ht="12.75">
      <c r="C62" s="7">
        <v>1</v>
      </c>
      <c r="D62" s="8">
        <f t="shared" si="43"/>
        <v>89</v>
      </c>
      <c r="E62" s="8"/>
      <c r="F62" s="8">
        <f t="shared" si="35"/>
        <v>0</v>
      </c>
      <c r="G62" s="8">
        <v>-6</v>
      </c>
      <c r="H62" s="8">
        <f t="shared" si="36"/>
        <v>6</v>
      </c>
      <c r="I62" s="8"/>
      <c r="J62" s="9">
        <f t="shared" si="37"/>
        <v>0</v>
      </c>
      <c r="L62" s="3">
        <f t="shared" si="38"/>
        <v>-6</v>
      </c>
      <c r="M62" s="3">
        <f t="shared" si="39"/>
        <v>-6</v>
      </c>
      <c r="N62" s="3">
        <f t="shared" si="40"/>
        <v>6</v>
      </c>
      <c r="O62" s="3">
        <f t="shared" si="41"/>
        <v>6</v>
      </c>
      <c r="P62">
        <f t="shared" si="42"/>
        <v>89</v>
      </c>
      <c r="Q62">
        <f t="shared" si="21"/>
        <v>131</v>
      </c>
      <c r="R62">
        <f t="shared" si="22"/>
        <v>-99</v>
      </c>
      <c r="S62">
        <f t="shared" si="23"/>
        <v>-39</v>
      </c>
      <c r="T62">
        <f t="shared" si="24"/>
        <v>7</v>
      </c>
    </row>
    <row r="63" spans="3:20" ht="12.75">
      <c r="C63" s="10">
        <v>1</v>
      </c>
      <c r="D63" s="11">
        <f t="shared" si="43"/>
        <v>90</v>
      </c>
      <c r="E63" s="11">
        <v>9</v>
      </c>
      <c r="F63" s="11">
        <f t="shared" si="35"/>
        <v>-9</v>
      </c>
      <c r="G63" s="11"/>
      <c r="H63" s="11">
        <f t="shared" si="36"/>
        <v>0</v>
      </c>
      <c r="I63" s="11"/>
      <c r="J63" s="12">
        <f t="shared" si="37"/>
        <v>0</v>
      </c>
      <c r="L63" s="3">
        <f t="shared" si="38"/>
        <v>9</v>
      </c>
      <c r="M63" s="3">
        <f t="shared" si="39"/>
        <v>-9</v>
      </c>
      <c r="N63" s="3">
        <f t="shared" si="40"/>
        <v>9</v>
      </c>
      <c r="O63" s="3">
        <f t="shared" si="41"/>
        <v>-9</v>
      </c>
      <c r="P63">
        <f t="shared" si="42"/>
        <v>90</v>
      </c>
      <c r="Q63">
        <f t="shared" si="21"/>
        <v>140</v>
      </c>
      <c r="R63">
        <f t="shared" si="22"/>
        <v>-108</v>
      </c>
      <c r="S63">
        <f t="shared" si="23"/>
        <v>-30</v>
      </c>
      <c r="T63">
        <f t="shared" si="24"/>
        <v>-2</v>
      </c>
    </row>
    <row r="66" spans="1:4" ht="12.75">
      <c r="A66" s="2" t="s">
        <v>33</v>
      </c>
      <c r="C66" s="1"/>
      <c r="D66" s="1"/>
    </row>
    <row r="68" spans="3:20" s="3" customFormat="1" ht="12.75">
      <c r="C68" s="4" t="s">
        <v>7</v>
      </c>
      <c r="D68" s="5" t="s">
        <v>24</v>
      </c>
      <c r="E68" s="5" t="s">
        <v>1</v>
      </c>
      <c r="F68" s="5" t="s">
        <v>2</v>
      </c>
      <c r="G68" s="5" t="s">
        <v>3</v>
      </c>
      <c r="H68" s="5" t="s">
        <v>4</v>
      </c>
      <c r="I68" s="5" t="s">
        <v>5</v>
      </c>
      <c r="J68" s="6" t="s">
        <v>6</v>
      </c>
      <c r="L68" s="3" t="s">
        <v>9</v>
      </c>
      <c r="M68" s="3" t="s">
        <v>11</v>
      </c>
      <c r="N68" s="3" t="s">
        <v>10</v>
      </c>
      <c r="O68" s="3" t="s">
        <v>12</v>
      </c>
      <c r="P68"/>
      <c r="Q68" s="3" t="s">
        <v>9</v>
      </c>
      <c r="R68" s="3" t="s">
        <v>11</v>
      </c>
      <c r="S68" s="3" t="s">
        <v>10</v>
      </c>
      <c r="T68" s="3" t="s">
        <v>12</v>
      </c>
    </row>
    <row r="69" spans="1:20" ht="12.75">
      <c r="A69" t="s">
        <v>31</v>
      </c>
      <c r="C69" s="7">
        <v>2</v>
      </c>
      <c r="D69" s="8">
        <f>C69</f>
        <v>2</v>
      </c>
      <c r="E69" s="8"/>
      <c r="F69" s="8">
        <f aca="true" t="shared" si="44" ref="F69:F83">0-E69</f>
        <v>0</v>
      </c>
      <c r="G69" s="8">
        <v>30</v>
      </c>
      <c r="H69" s="8">
        <f aca="true" t="shared" si="45" ref="H69:H83">0-G69</f>
        <v>-30</v>
      </c>
      <c r="I69" s="8"/>
      <c r="J69" s="9">
        <f aca="true" t="shared" si="46" ref="J69:J83">0-I69</f>
        <v>0</v>
      </c>
      <c r="L69" s="3">
        <f aca="true" t="shared" si="47" ref="L69:L83">E69+G69+I69</f>
        <v>30</v>
      </c>
      <c r="M69" s="3">
        <f aca="true" t="shared" si="48" ref="M69:M83">F69+G69+J69</f>
        <v>30</v>
      </c>
      <c r="N69" s="3">
        <f aca="true" t="shared" si="49" ref="N69:N83">E69+H69+J69</f>
        <v>-30</v>
      </c>
      <c r="O69" s="3">
        <f aca="true" t="shared" si="50" ref="O69:O83">F69+H69+I69</f>
        <v>-30</v>
      </c>
      <c r="P69">
        <f aca="true" t="shared" si="51" ref="P69:P83">D69</f>
        <v>2</v>
      </c>
      <c r="Q69">
        <f>L69</f>
        <v>30</v>
      </c>
      <c r="R69">
        <f>M69</f>
        <v>30</v>
      </c>
      <c r="S69">
        <f>N69</f>
        <v>-30</v>
      </c>
      <c r="T69">
        <f>O69</f>
        <v>-30</v>
      </c>
    </row>
    <row r="70" spans="3:20" ht="12.75">
      <c r="C70" s="7">
        <v>2</v>
      </c>
      <c r="D70" s="8">
        <f aca="true" t="shared" si="52" ref="D70:D84">D69+C70</f>
        <v>4</v>
      </c>
      <c r="E70" s="8"/>
      <c r="F70" s="8">
        <f t="shared" si="44"/>
        <v>0</v>
      </c>
      <c r="G70" s="8"/>
      <c r="H70" s="8">
        <f t="shared" si="45"/>
        <v>0</v>
      </c>
      <c r="I70" s="8">
        <v>14</v>
      </c>
      <c r="J70" s="9">
        <f t="shared" si="46"/>
        <v>-14</v>
      </c>
      <c r="L70" s="3">
        <f t="shared" si="47"/>
        <v>14</v>
      </c>
      <c r="M70" s="3">
        <f t="shared" si="48"/>
        <v>-14</v>
      </c>
      <c r="N70" s="3">
        <f t="shared" si="49"/>
        <v>-14</v>
      </c>
      <c r="O70" s="3">
        <f t="shared" si="50"/>
        <v>14</v>
      </c>
      <c r="P70">
        <f t="shared" si="51"/>
        <v>4</v>
      </c>
      <c r="Q70">
        <f aca="true" t="shared" si="53" ref="Q70:Q83">Q69+L70</f>
        <v>44</v>
      </c>
      <c r="R70">
        <f aca="true" t="shared" si="54" ref="R70:R83">R69+M70</f>
        <v>16</v>
      </c>
      <c r="S70">
        <f aca="true" t="shared" si="55" ref="S70:S83">S69+N70</f>
        <v>-44</v>
      </c>
      <c r="T70">
        <f aca="true" t="shared" si="56" ref="T70:T83">T69+O70</f>
        <v>-16</v>
      </c>
    </row>
    <row r="71" spans="3:20" ht="12.75">
      <c r="C71" s="7">
        <v>2</v>
      </c>
      <c r="D71" s="8">
        <f t="shared" si="52"/>
        <v>6</v>
      </c>
      <c r="E71" s="8">
        <v>-21</v>
      </c>
      <c r="F71" s="8">
        <f t="shared" si="44"/>
        <v>21</v>
      </c>
      <c r="G71" s="8"/>
      <c r="H71" s="8">
        <f t="shared" si="45"/>
        <v>0</v>
      </c>
      <c r="I71" s="8"/>
      <c r="J71" s="9">
        <f t="shared" si="46"/>
        <v>0</v>
      </c>
      <c r="L71" s="3">
        <f t="shared" si="47"/>
        <v>-21</v>
      </c>
      <c r="M71" s="3">
        <f t="shared" si="48"/>
        <v>21</v>
      </c>
      <c r="N71" s="3">
        <f t="shared" si="49"/>
        <v>-21</v>
      </c>
      <c r="O71" s="3">
        <f t="shared" si="50"/>
        <v>21</v>
      </c>
      <c r="P71">
        <f t="shared" si="51"/>
        <v>6</v>
      </c>
      <c r="Q71">
        <f t="shared" si="53"/>
        <v>23</v>
      </c>
      <c r="R71">
        <f t="shared" si="54"/>
        <v>37</v>
      </c>
      <c r="S71">
        <f t="shared" si="55"/>
        <v>-65</v>
      </c>
      <c r="T71">
        <f t="shared" si="56"/>
        <v>5</v>
      </c>
    </row>
    <row r="72" spans="3:20" ht="12.75">
      <c r="C72" s="7">
        <v>2</v>
      </c>
      <c r="D72" s="8">
        <f t="shared" si="52"/>
        <v>8</v>
      </c>
      <c r="E72" s="8"/>
      <c r="F72" s="8">
        <f t="shared" si="44"/>
        <v>0</v>
      </c>
      <c r="G72" s="8">
        <v>-1</v>
      </c>
      <c r="H72" s="8">
        <f t="shared" si="45"/>
        <v>1</v>
      </c>
      <c r="I72" s="8"/>
      <c r="J72" s="9">
        <f t="shared" si="46"/>
        <v>0</v>
      </c>
      <c r="L72" s="3">
        <f t="shared" si="47"/>
        <v>-1</v>
      </c>
      <c r="M72" s="3">
        <f t="shared" si="48"/>
        <v>-1</v>
      </c>
      <c r="N72" s="3">
        <f t="shared" si="49"/>
        <v>1</v>
      </c>
      <c r="O72" s="3">
        <f t="shared" si="50"/>
        <v>1</v>
      </c>
      <c r="P72">
        <f t="shared" si="51"/>
        <v>8</v>
      </c>
      <c r="Q72">
        <f t="shared" si="53"/>
        <v>22</v>
      </c>
      <c r="R72">
        <f t="shared" si="54"/>
        <v>36</v>
      </c>
      <c r="S72">
        <f t="shared" si="55"/>
        <v>-64</v>
      </c>
      <c r="T72">
        <f t="shared" si="56"/>
        <v>6</v>
      </c>
    </row>
    <row r="73" spans="3:20" ht="12.75">
      <c r="C73" s="7">
        <v>2</v>
      </c>
      <c r="D73" s="8">
        <f t="shared" si="52"/>
        <v>10</v>
      </c>
      <c r="E73" s="8"/>
      <c r="F73" s="8">
        <f t="shared" si="44"/>
        <v>0</v>
      </c>
      <c r="G73" s="8"/>
      <c r="H73" s="8">
        <f t="shared" si="45"/>
        <v>0</v>
      </c>
      <c r="I73" s="8">
        <v>-25</v>
      </c>
      <c r="J73" s="9">
        <f t="shared" si="46"/>
        <v>25</v>
      </c>
      <c r="L73" s="3">
        <f t="shared" si="47"/>
        <v>-25</v>
      </c>
      <c r="M73" s="3">
        <f t="shared" si="48"/>
        <v>25</v>
      </c>
      <c r="N73" s="3">
        <f t="shared" si="49"/>
        <v>25</v>
      </c>
      <c r="O73" s="3">
        <f t="shared" si="50"/>
        <v>-25</v>
      </c>
      <c r="P73">
        <f t="shared" si="51"/>
        <v>10</v>
      </c>
      <c r="Q73">
        <f t="shared" si="53"/>
        <v>-3</v>
      </c>
      <c r="R73">
        <f t="shared" si="54"/>
        <v>61</v>
      </c>
      <c r="S73">
        <f t="shared" si="55"/>
        <v>-39</v>
      </c>
      <c r="T73">
        <f t="shared" si="56"/>
        <v>-19</v>
      </c>
    </row>
    <row r="74" spans="3:20" ht="12.75">
      <c r="C74" s="7">
        <v>2</v>
      </c>
      <c r="D74" s="8">
        <f t="shared" si="52"/>
        <v>12</v>
      </c>
      <c r="E74" s="8">
        <v>17</v>
      </c>
      <c r="F74" s="8">
        <f t="shared" si="44"/>
        <v>-17</v>
      </c>
      <c r="G74" s="8"/>
      <c r="H74" s="8">
        <f t="shared" si="45"/>
        <v>0</v>
      </c>
      <c r="I74" s="8"/>
      <c r="J74" s="9">
        <f t="shared" si="46"/>
        <v>0</v>
      </c>
      <c r="L74" s="3">
        <f t="shared" si="47"/>
        <v>17</v>
      </c>
      <c r="M74" s="3">
        <f t="shared" si="48"/>
        <v>-17</v>
      </c>
      <c r="N74" s="3">
        <f t="shared" si="49"/>
        <v>17</v>
      </c>
      <c r="O74" s="3">
        <f t="shared" si="50"/>
        <v>-17</v>
      </c>
      <c r="P74">
        <f t="shared" si="51"/>
        <v>12</v>
      </c>
      <c r="Q74">
        <f t="shared" si="53"/>
        <v>14</v>
      </c>
      <c r="R74">
        <f t="shared" si="54"/>
        <v>44</v>
      </c>
      <c r="S74">
        <f t="shared" si="55"/>
        <v>-22</v>
      </c>
      <c r="T74">
        <f t="shared" si="56"/>
        <v>-36</v>
      </c>
    </row>
    <row r="75" spans="3:20" ht="12.75">
      <c r="C75" s="7">
        <v>2</v>
      </c>
      <c r="D75" s="8">
        <f t="shared" si="52"/>
        <v>14</v>
      </c>
      <c r="E75" s="8"/>
      <c r="F75" s="8">
        <f t="shared" si="44"/>
        <v>0</v>
      </c>
      <c r="G75" s="8">
        <v>16</v>
      </c>
      <c r="H75" s="8">
        <f t="shared" si="45"/>
        <v>-16</v>
      </c>
      <c r="I75" s="8"/>
      <c r="J75" s="9">
        <f t="shared" si="46"/>
        <v>0</v>
      </c>
      <c r="L75" s="3">
        <f t="shared" si="47"/>
        <v>16</v>
      </c>
      <c r="M75" s="3">
        <f t="shared" si="48"/>
        <v>16</v>
      </c>
      <c r="N75" s="3">
        <f t="shared" si="49"/>
        <v>-16</v>
      </c>
      <c r="O75" s="3">
        <f t="shared" si="50"/>
        <v>-16</v>
      </c>
      <c r="P75">
        <f t="shared" si="51"/>
        <v>14</v>
      </c>
      <c r="Q75">
        <f t="shared" si="53"/>
        <v>30</v>
      </c>
      <c r="R75">
        <f t="shared" si="54"/>
        <v>60</v>
      </c>
      <c r="S75">
        <f t="shared" si="55"/>
        <v>-38</v>
      </c>
      <c r="T75">
        <f t="shared" si="56"/>
        <v>-52</v>
      </c>
    </row>
    <row r="76" spans="3:20" ht="12.75">
      <c r="C76" s="7">
        <v>2</v>
      </c>
      <c r="D76" s="8">
        <f t="shared" si="52"/>
        <v>16</v>
      </c>
      <c r="E76" s="8"/>
      <c r="F76" s="8">
        <f t="shared" si="44"/>
        <v>0</v>
      </c>
      <c r="G76" s="8"/>
      <c r="H76" s="8">
        <f t="shared" si="45"/>
        <v>0</v>
      </c>
      <c r="I76" s="8">
        <v>19</v>
      </c>
      <c r="J76" s="9">
        <f t="shared" si="46"/>
        <v>-19</v>
      </c>
      <c r="L76" s="3">
        <f t="shared" si="47"/>
        <v>19</v>
      </c>
      <c r="M76" s="3">
        <f t="shared" si="48"/>
        <v>-19</v>
      </c>
      <c r="N76" s="3">
        <f t="shared" si="49"/>
        <v>-19</v>
      </c>
      <c r="O76" s="3">
        <f t="shared" si="50"/>
        <v>19</v>
      </c>
      <c r="P76">
        <f t="shared" si="51"/>
        <v>16</v>
      </c>
      <c r="Q76">
        <f t="shared" si="53"/>
        <v>49</v>
      </c>
      <c r="R76">
        <f t="shared" si="54"/>
        <v>41</v>
      </c>
      <c r="S76">
        <f t="shared" si="55"/>
        <v>-57</v>
      </c>
      <c r="T76">
        <f t="shared" si="56"/>
        <v>-33</v>
      </c>
    </row>
    <row r="77" spans="3:20" ht="12.75">
      <c r="C77" s="7">
        <v>2</v>
      </c>
      <c r="D77" s="8">
        <f t="shared" si="52"/>
        <v>18</v>
      </c>
      <c r="E77" s="8">
        <v>24</v>
      </c>
      <c r="F77" s="8">
        <f t="shared" si="44"/>
        <v>-24</v>
      </c>
      <c r="G77" s="8"/>
      <c r="H77" s="8">
        <f t="shared" si="45"/>
        <v>0</v>
      </c>
      <c r="I77" s="8"/>
      <c r="J77" s="9">
        <f t="shared" si="46"/>
        <v>0</v>
      </c>
      <c r="L77" s="3">
        <f t="shared" si="47"/>
        <v>24</v>
      </c>
      <c r="M77" s="3">
        <f t="shared" si="48"/>
        <v>-24</v>
      </c>
      <c r="N77" s="3">
        <f t="shared" si="49"/>
        <v>24</v>
      </c>
      <c r="O77" s="3">
        <f t="shared" si="50"/>
        <v>-24</v>
      </c>
      <c r="P77">
        <f t="shared" si="51"/>
        <v>18</v>
      </c>
      <c r="Q77">
        <f t="shared" si="53"/>
        <v>73</v>
      </c>
      <c r="R77">
        <f t="shared" si="54"/>
        <v>17</v>
      </c>
      <c r="S77">
        <f t="shared" si="55"/>
        <v>-33</v>
      </c>
      <c r="T77">
        <f t="shared" si="56"/>
        <v>-57</v>
      </c>
    </row>
    <row r="78" spans="3:20" ht="12.75">
      <c r="C78" s="7">
        <v>2</v>
      </c>
      <c r="D78" s="8">
        <f t="shared" si="52"/>
        <v>20</v>
      </c>
      <c r="E78" s="8"/>
      <c r="F78" s="8">
        <f t="shared" si="44"/>
        <v>0</v>
      </c>
      <c r="G78" s="8">
        <v>-9</v>
      </c>
      <c r="H78" s="8">
        <f t="shared" si="45"/>
        <v>9</v>
      </c>
      <c r="I78" s="8"/>
      <c r="J78" s="9">
        <f t="shared" si="46"/>
        <v>0</v>
      </c>
      <c r="L78" s="3">
        <f t="shared" si="47"/>
        <v>-9</v>
      </c>
      <c r="M78" s="3">
        <f t="shared" si="48"/>
        <v>-9</v>
      </c>
      <c r="N78" s="3">
        <f t="shared" si="49"/>
        <v>9</v>
      </c>
      <c r="O78" s="3">
        <f t="shared" si="50"/>
        <v>9</v>
      </c>
      <c r="P78">
        <f t="shared" si="51"/>
        <v>20</v>
      </c>
      <c r="Q78">
        <f t="shared" si="53"/>
        <v>64</v>
      </c>
      <c r="R78">
        <f t="shared" si="54"/>
        <v>8</v>
      </c>
      <c r="S78">
        <f t="shared" si="55"/>
        <v>-24</v>
      </c>
      <c r="T78">
        <f t="shared" si="56"/>
        <v>-48</v>
      </c>
    </row>
    <row r="79" spans="3:20" ht="12.75">
      <c r="C79" s="7">
        <v>2</v>
      </c>
      <c r="D79" s="8">
        <f t="shared" si="52"/>
        <v>22</v>
      </c>
      <c r="E79" s="8"/>
      <c r="F79" s="8">
        <f t="shared" si="44"/>
        <v>0</v>
      </c>
      <c r="G79" s="8"/>
      <c r="H79" s="8">
        <f t="shared" si="45"/>
        <v>0</v>
      </c>
      <c r="I79" s="8">
        <v>5</v>
      </c>
      <c r="J79" s="9">
        <f t="shared" si="46"/>
        <v>-5</v>
      </c>
      <c r="L79" s="3">
        <f t="shared" si="47"/>
        <v>5</v>
      </c>
      <c r="M79" s="3">
        <f t="shared" si="48"/>
        <v>-5</v>
      </c>
      <c r="N79" s="3">
        <f t="shared" si="49"/>
        <v>-5</v>
      </c>
      <c r="O79" s="3">
        <f t="shared" si="50"/>
        <v>5</v>
      </c>
      <c r="P79">
        <f t="shared" si="51"/>
        <v>22</v>
      </c>
      <c r="Q79">
        <f t="shared" si="53"/>
        <v>69</v>
      </c>
      <c r="R79">
        <f t="shared" si="54"/>
        <v>3</v>
      </c>
      <c r="S79">
        <f t="shared" si="55"/>
        <v>-29</v>
      </c>
      <c r="T79">
        <f t="shared" si="56"/>
        <v>-43</v>
      </c>
    </row>
    <row r="80" spans="3:20" ht="12.75">
      <c r="C80" s="7">
        <v>2</v>
      </c>
      <c r="D80" s="8">
        <f t="shared" si="52"/>
        <v>24</v>
      </c>
      <c r="E80" s="8">
        <v>3</v>
      </c>
      <c r="F80" s="8">
        <f t="shared" si="44"/>
        <v>-3</v>
      </c>
      <c r="G80" s="8"/>
      <c r="H80" s="8">
        <f t="shared" si="45"/>
        <v>0</v>
      </c>
      <c r="I80" s="8"/>
      <c r="J80" s="9">
        <f t="shared" si="46"/>
        <v>0</v>
      </c>
      <c r="L80" s="3">
        <f t="shared" si="47"/>
        <v>3</v>
      </c>
      <c r="M80" s="3">
        <f t="shared" si="48"/>
        <v>-3</v>
      </c>
      <c r="N80" s="3">
        <f t="shared" si="49"/>
        <v>3</v>
      </c>
      <c r="O80" s="3">
        <f t="shared" si="50"/>
        <v>-3</v>
      </c>
      <c r="P80">
        <f t="shared" si="51"/>
        <v>24</v>
      </c>
      <c r="Q80">
        <f t="shared" si="53"/>
        <v>72</v>
      </c>
      <c r="R80">
        <f t="shared" si="54"/>
        <v>0</v>
      </c>
      <c r="S80">
        <f t="shared" si="55"/>
        <v>-26</v>
      </c>
      <c r="T80">
        <f t="shared" si="56"/>
        <v>-46</v>
      </c>
    </row>
    <row r="81" spans="3:20" ht="12.75">
      <c r="C81" s="7">
        <v>1</v>
      </c>
      <c r="D81" s="8">
        <f t="shared" si="52"/>
        <v>25</v>
      </c>
      <c r="E81" s="8"/>
      <c r="F81" s="8">
        <f t="shared" si="44"/>
        <v>0</v>
      </c>
      <c r="G81" s="8">
        <v>-10</v>
      </c>
      <c r="H81" s="8">
        <f t="shared" si="45"/>
        <v>10</v>
      </c>
      <c r="I81" s="8"/>
      <c r="J81" s="9">
        <f t="shared" si="46"/>
        <v>0</v>
      </c>
      <c r="L81" s="3">
        <f t="shared" si="47"/>
        <v>-10</v>
      </c>
      <c r="M81" s="3">
        <f t="shared" si="48"/>
        <v>-10</v>
      </c>
      <c r="N81" s="3">
        <f t="shared" si="49"/>
        <v>10</v>
      </c>
      <c r="O81" s="3">
        <f t="shared" si="50"/>
        <v>10</v>
      </c>
      <c r="P81">
        <f t="shared" si="51"/>
        <v>25</v>
      </c>
      <c r="Q81">
        <f t="shared" si="53"/>
        <v>62</v>
      </c>
      <c r="R81">
        <f t="shared" si="54"/>
        <v>-10</v>
      </c>
      <c r="S81">
        <f t="shared" si="55"/>
        <v>-16</v>
      </c>
      <c r="T81">
        <f t="shared" si="56"/>
        <v>-36</v>
      </c>
    </row>
    <row r="82" spans="3:20" ht="12.75">
      <c r="C82" s="7">
        <v>1</v>
      </c>
      <c r="D82" s="8">
        <f t="shared" si="52"/>
        <v>26</v>
      </c>
      <c r="E82" s="8"/>
      <c r="F82" s="8">
        <f t="shared" si="44"/>
        <v>0</v>
      </c>
      <c r="G82" s="8"/>
      <c r="H82" s="8">
        <f t="shared" si="45"/>
        <v>0</v>
      </c>
      <c r="I82" s="8">
        <v>4</v>
      </c>
      <c r="J82" s="9">
        <f t="shared" si="46"/>
        <v>-4</v>
      </c>
      <c r="L82" s="3">
        <f t="shared" si="47"/>
        <v>4</v>
      </c>
      <c r="M82" s="3">
        <f t="shared" si="48"/>
        <v>-4</v>
      </c>
      <c r="N82" s="3">
        <f t="shared" si="49"/>
        <v>-4</v>
      </c>
      <c r="O82" s="3">
        <f t="shared" si="50"/>
        <v>4</v>
      </c>
      <c r="P82">
        <f t="shared" si="51"/>
        <v>26</v>
      </c>
      <c r="Q82">
        <f t="shared" si="53"/>
        <v>66</v>
      </c>
      <c r="R82">
        <f t="shared" si="54"/>
        <v>-14</v>
      </c>
      <c r="S82">
        <f t="shared" si="55"/>
        <v>-20</v>
      </c>
      <c r="T82">
        <f t="shared" si="56"/>
        <v>-32</v>
      </c>
    </row>
    <row r="83" spans="3:20" ht="12.75">
      <c r="C83" s="10">
        <v>1</v>
      </c>
      <c r="D83" s="8">
        <f t="shared" si="52"/>
        <v>27</v>
      </c>
      <c r="E83" s="11">
        <v>5</v>
      </c>
      <c r="F83" s="11">
        <f t="shared" si="44"/>
        <v>-5</v>
      </c>
      <c r="G83" s="11"/>
      <c r="H83" s="11">
        <f t="shared" si="45"/>
        <v>0</v>
      </c>
      <c r="I83" s="11"/>
      <c r="J83" s="12">
        <f t="shared" si="46"/>
        <v>0</v>
      </c>
      <c r="L83" s="3">
        <f t="shared" si="47"/>
        <v>5</v>
      </c>
      <c r="M83" s="3">
        <f t="shared" si="48"/>
        <v>-5</v>
      </c>
      <c r="N83" s="3">
        <f t="shared" si="49"/>
        <v>5</v>
      </c>
      <c r="O83" s="3">
        <f t="shared" si="50"/>
        <v>-5</v>
      </c>
      <c r="P83">
        <f t="shared" si="51"/>
        <v>27</v>
      </c>
      <c r="Q83">
        <f t="shared" si="53"/>
        <v>71</v>
      </c>
      <c r="R83">
        <f t="shared" si="54"/>
        <v>-19</v>
      </c>
      <c r="S83">
        <f t="shared" si="55"/>
        <v>-15</v>
      </c>
      <c r="T83">
        <f t="shared" si="56"/>
        <v>-37</v>
      </c>
    </row>
    <row r="84" spans="1:20" ht="12.75">
      <c r="A84" t="s">
        <v>30</v>
      </c>
      <c r="C84" s="7">
        <v>2</v>
      </c>
      <c r="D84" s="8">
        <f t="shared" si="52"/>
        <v>29</v>
      </c>
      <c r="E84" s="8">
        <v>-1</v>
      </c>
      <c r="F84" s="8">
        <f aca="true" t="shared" si="57" ref="F84:F98">0-E84</f>
        <v>1</v>
      </c>
      <c r="G84" s="8"/>
      <c r="H84" s="8">
        <f aca="true" t="shared" si="58" ref="H84:H98">0-G84</f>
        <v>0</v>
      </c>
      <c r="I84" s="8"/>
      <c r="J84" s="9">
        <f aca="true" t="shared" si="59" ref="J84:J98">0-I84</f>
        <v>0</v>
      </c>
      <c r="L84" s="3">
        <f aca="true" t="shared" si="60" ref="L84:L98">E84+G84+I84</f>
        <v>-1</v>
      </c>
      <c r="M84" s="3">
        <f aca="true" t="shared" si="61" ref="M84:M98">F84+G84+J84</f>
        <v>1</v>
      </c>
      <c r="N84" s="3">
        <f aca="true" t="shared" si="62" ref="N84:N98">E84+H84+J84</f>
        <v>-1</v>
      </c>
      <c r="O84" s="3">
        <f aca="true" t="shared" si="63" ref="O84:O98">F84+H84+I84</f>
        <v>1</v>
      </c>
      <c r="P84">
        <f aca="true" t="shared" si="64" ref="P84:P98">D84</f>
        <v>29</v>
      </c>
      <c r="Q84">
        <f aca="true" t="shared" si="65" ref="Q84:T85">Q83+L84</f>
        <v>70</v>
      </c>
      <c r="R84">
        <f t="shared" si="65"/>
        <v>-18</v>
      </c>
      <c r="S84">
        <f t="shared" si="65"/>
        <v>-16</v>
      </c>
      <c r="T84">
        <f t="shared" si="65"/>
        <v>-36</v>
      </c>
    </row>
    <row r="85" spans="3:20" ht="12.75">
      <c r="C85" s="7">
        <v>2</v>
      </c>
      <c r="D85" s="8">
        <f aca="true" t="shared" si="66" ref="D85:D112">D84+C85</f>
        <v>31</v>
      </c>
      <c r="E85" s="8"/>
      <c r="F85" s="8">
        <f t="shared" si="57"/>
        <v>0</v>
      </c>
      <c r="G85" s="8">
        <v>-2</v>
      </c>
      <c r="H85" s="8">
        <f t="shared" si="58"/>
        <v>2</v>
      </c>
      <c r="I85" s="8"/>
      <c r="J85" s="9">
        <f t="shared" si="59"/>
        <v>0</v>
      </c>
      <c r="L85" s="3">
        <f t="shared" si="60"/>
        <v>-2</v>
      </c>
      <c r="M85" s="3">
        <f t="shared" si="61"/>
        <v>-2</v>
      </c>
      <c r="N85" s="3">
        <f t="shared" si="62"/>
        <v>2</v>
      </c>
      <c r="O85" s="3">
        <f t="shared" si="63"/>
        <v>2</v>
      </c>
      <c r="P85">
        <f t="shared" si="64"/>
        <v>31</v>
      </c>
      <c r="Q85">
        <f t="shared" si="65"/>
        <v>68</v>
      </c>
      <c r="R85">
        <f t="shared" si="65"/>
        <v>-20</v>
      </c>
      <c r="S85">
        <f t="shared" si="65"/>
        <v>-14</v>
      </c>
      <c r="T85">
        <f t="shared" si="65"/>
        <v>-34</v>
      </c>
    </row>
    <row r="86" spans="3:20" ht="12.75">
      <c r="C86" s="7">
        <v>2</v>
      </c>
      <c r="D86" s="8">
        <f t="shared" si="66"/>
        <v>33</v>
      </c>
      <c r="E86" s="8"/>
      <c r="F86" s="8">
        <f t="shared" si="57"/>
        <v>0</v>
      </c>
      <c r="G86" s="8"/>
      <c r="H86" s="8">
        <f t="shared" si="58"/>
        <v>0</v>
      </c>
      <c r="I86" s="8">
        <v>15</v>
      </c>
      <c r="J86" s="9">
        <f t="shared" si="59"/>
        <v>-15</v>
      </c>
      <c r="L86" s="3">
        <f t="shared" si="60"/>
        <v>15</v>
      </c>
      <c r="M86" s="3">
        <f t="shared" si="61"/>
        <v>-15</v>
      </c>
      <c r="N86" s="3">
        <f t="shared" si="62"/>
        <v>-15</v>
      </c>
      <c r="O86" s="3">
        <f t="shared" si="63"/>
        <v>15</v>
      </c>
      <c r="P86">
        <f t="shared" si="64"/>
        <v>33</v>
      </c>
      <c r="Q86">
        <f aca="true" t="shared" si="67" ref="Q86:Q98">Q85+L86</f>
        <v>83</v>
      </c>
      <c r="R86">
        <f aca="true" t="shared" si="68" ref="R86:R98">R85+M86</f>
        <v>-35</v>
      </c>
      <c r="S86">
        <f aca="true" t="shared" si="69" ref="S86:S98">S85+N86</f>
        <v>-29</v>
      </c>
      <c r="T86">
        <f aca="true" t="shared" si="70" ref="T86:T98">T85+O86</f>
        <v>-19</v>
      </c>
    </row>
    <row r="87" spans="3:20" ht="12.75">
      <c r="C87" s="7">
        <v>2</v>
      </c>
      <c r="D87" s="8">
        <f t="shared" si="66"/>
        <v>35</v>
      </c>
      <c r="E87" s="8">
        <v>5</v>
      </c>
      <c r="F87" s="8">
        <f t="shared" si="57"/>
        <v>-5</v>
      </c>
      <c r="G87" s="8"/>
      <c r="H87" s="8">
        <f t="shared" si="58"/>
        <v>0</v>
      </c>
      <c r="I87" s="8"/>
      <c r="J87" s="9">
        <f t="shared" si="59"/>
        <v>0</v>
      </c>
      <c r="L87" s="3">
        <f t="shared" si="60"/>
        <v>5</v>
      </c>
      <c r="M87" s="3">
        <f t="shared" si="61"/>
        <v>-5</v>
      </c>
      <c r="N87" s="3">
        <f t="shared" si="62"/>
        <v>5</v>
      </c>
      <c r="O87" s="3">
        <f t="shared" si="63"/>
        <v>-5</v>
      </c>
      <c r="P87">
        <f t="shared" si="64"/>
        <v>35</v>
      </c>
      <c r="Q87">
        <f t="shared" si="67"/>
        <v>88</v>
      </c>
      <c r="R87">
        <f t="shared" si="68"/>
        <v>-40</v>
      </c>
      <c r="S87">
        <f t="shared" si="69"/>
        <v>-24</v>
      </c>
      <c r="T87">
        <f t="shared" si="70"/>
        <v>-24</v>
      </c>
    </row>
    <row r="88" spans="3:20" ht="12.75">
      <c r="C88" s="7">
        <v>2</v>
      </c>
      <c r="D88" s="8">
        <f t="shared" si="66"/>
        <v>37</v>
      </c>
      <c r="E88" s="8"/>
      <c r="F88" s="8">
        <f t="shared" si="57"/>
        <v>0</v>
      </c>
      <c r="G88" s="8">
        <v>28</v>
      </c>
      <c r="H88" s="8">
        <f t="shared" si="58"/>
        <v>-28</v>
      </c>
      <c r="I88" s="8"/>
      <c r="J88" s="9">
        <f t="shared" si="59"/>
        <v>0</v>
      </c>
      <c r="L88" s="3">
        <f t="shared" si="60"/>
        <v>28</v>
      </c>
      <c r="M88" s="3">
        <f t="shared" si="61"/>
        <v>28</v>
      </c>
      <c r="N88" s="3">
        <f t="shared" si="62"/>
        <v>-28</v>
      </c>
      <c r="O88" s="3">
        <f t="shared" si="63"/>
        <v>-28</v>
      </c>
      <c r="P88">
        <f t="shared" si="64"/>
        <v>37</v>
      </c>
      <c r="Q88">
        <f t="shared" si="67"/>
        <v>116</v>
      </c>
      <c r="R88">
        <f t="shared" si="68"/>
        <v>-12</v>
      </c>
      <c r="S88">
        <f t="shared" si="69"/>
        <v>-52</v>
      </c>
      <c r="T88">
        <f t="shared" si="70"/>
        <v>-52</v>
      </c>
    </row>
    <row r="89" spans="3:20" ht="12.75">
      <c r="C89" s="7">
        <v>2</v>
      </c>
      <c r="D89" s="8">
        <f t="shared" si="66"/>
        <v>39</v>
      </c>
      <c r="E89" s="8"/>
      <c r="F89" s="8">
        <f t="shared" si="57"/>
        <v>0</v>
      </c>
      <c r="G89" s="8"/>
      <c r="H89" s="8">
        <f t="shared" si="58"/>
        <v>0</v>
      </c>
      <c r="I89" s="8">
        <v>0</v>
      </c>
      <c r="J89" s="9">
        <f t="shared" si="59"/>
        <v>0</v>
      </c>
      <c r="L89" s="3">
        <f t="shared" si="60"/>
        <v>0</v>
      </c>
      <c r="M89" s="3">
        <f t="shared" si="61"/>
        <v>0</v>
      </c>
      <c r="N89" s="3">
        <f t="shared" si="62"/>
        <v>0</v>
      </c>
      <c r="O89" s="3">
        <f t="shared" si="63"/>
        <v>0</v>
      </c>
      <c r="P89">
        <f t="shared" si="64"/>
        <v>39</v>
      </c>
      <c r="Q89">
        <f t="shared" si="67"/>
        <v>116</v>
      </c>
      <c r="R89">
        <f t="shared" si="68"/>
        <v>-12</v>
      </c>
      <c r="S89">
        <f t="shared" si="69"/>
        <v>-52</v>
      </c>
      <c r="T89">
        <f t="shared" si="70"/>
        <v>-52</v>
      </c>
    </row>
    <row r="90" spans="3:20" ht="12.75">
      <c r="C90" s="7">
        <v>2</v>
      </c>
      <c r="D90" s="8">
        <f t="shared" si="66"/>
        <v>41</v>
      </c>
      <c r="E90" s="8">
        <v>-3</v>
      </c>
      <c r="F90" s="8">
        <f t="shared" si="57"/>
        <v>3</v>
      </c>
      <c r="G90" s="8"/>
      <c r="H90" s="8">
        <f t="shared" si="58"/>
        <v>0</v>
      </c>
      <c r="I90" s="8"/>
      <c r="J90" s="9">
        <f t="shared" si="59"/>
        <v>0</v>
      </c>
      <c r="L90" s="3">
        <f t="shared" si="60"/>
        <v>-3</v>
      </c>
      <c r="M90" s="3">
        <f t="shared" si="61"/>
        <v>3</v>
      </c>
      <c r="N90" s="3">
        <f t="shared" si="62"/>
        <v>-3</v>
      </c>
      <c r="O90" s="3">
        <f t="shared" si="63"/>
        <v>3</v>
      </c>
      <c r="P90">
        <f t="shared" si="64"/>
        <v>41</v>
      </c>
      <c r="Q90">
        <f t="shared" si="67"/>
        <v>113</v>
      </c>
      <c r="R90">
        <f t="shared" si="68"/>
        <v>-9</v>
      </c>
      <c r="S90">
        <f t="shared" si="69"/>
        <v>-55</v>
      </c>
      <c r="T90">
        <f t="shared" si="70"/>
        <v>-49</v>
      </c>
    </row>
    <row r="91" spans="3:20" ht="12.75">
      <c r="C91" s="7">
        <v>2</v>
      </c>
      <c r="D91" s="8">
        <f t="shared" si="66"/>
        <v>43</v>
      </c>
      <c r="E91" s="8"/>
      <c r="F91" s="8">
        <f t="shared" si="57"/>
        <v>0</v>
      </c>
      <c r="G91" s="8">
        <v>-22</v>
      </c>
      <c r="H91" s="8">
        <f t="shared" si="58"/>
        <v>22</v>
      </c>
      <c r="I91" s="8"/>
      <c r="J91" s="9">
        <f t="shared" si="59"/>
        <v>0</v>
      </c>
      <c r="L91" s="3">
        <f t="shared" si="60"/>
        <v>-22</v>
      </c>
      <c r="M91" s="3">
        <f t="shared" si="61"/>
        <v>-22</v>
      </c>
      <c r="N91" s="3">
        <f t="shared" si="62"/>
        <v>22</v>
      </c>
      <c r="O91" s="3">
        <f t="shared" si="63"/>
        <v>22</v>
      </c>
      <c r="P91">
        <f t="shared" si="64"/>
        <v>43</v>
      </c>
      <c r="Q91">
        <f t="shared" si="67"/>
        <v>91</v>
      </c>
      <c r="R91">
        <f t="shared" si="68"/>
        <v>-31</v>
      </c>
      <c r="S91">
        <f t="shared" si="69"/>
        <v>-33</v>
      </c>
      <c r="T91">
        <f t="shared" si="70"/>
        <v>-27</v>
      </c>
    </row>
    <row r="92" spans="3:20" ht="12.75">
      <c r="C92" s="7">
        <v>2</v>
      </c>
      <c r="D92" s="8">
        <f t="shared" si="66"/>
        <v>45</v>
      </c>
      <c r="E92" s="8"/>
      <c r="F92" s="8">
        <f t="shared" si="57"/>
        <v>0</v>
      </c>
      <c r="G92" s="8"/>
      <c r="H92" s="8">
        <f t="shared" si="58"/>
        <v>0</v>
      </c>
      <c r="I92" s="8">
        <v>-8</v>
      </c>
      <c r="J92" s="9">
        <f t="shared" si="59"/>
        <v>8</v>
      </c>
      <c r="L92" s="3">
        <f t="shared" si="60"/>
        <v>-8</v>
      </c>
      <c r="M92" s="3">
        <f t="shared" si="61"/>
        <v>8</v>
      </c>
      <c r="N92" s="3">
        <f t="shared" si="62"/>
        <v>8</v>
      </c>
      <c r="O92" s="3">
        <f t="shared" si="63"/>
        <v>-8</v>
      </c>
      <c r="P92">
        <f t="shared" si="64"/>
        <v>45</v>
      </c>
      <c r="Q92">
        <f t="shared" si="67"/>
        <v>83</v>
      </c>
      <c r="R92">
        <f t="shared" si="68"/>
        <v>-23</v>
      </c>
      <c r="S92">
        <f t="shared" si="69"/>
        <v>-25</v>
      </c>
      <c r="T92">
        <f t="shared" si="70"/>
        <v>-35</v>
      </c>
    </row>
    <row r="93" spans="3:20" ht="12.75">
      <c r="C93" s="7">
        <v>2</v>
      </c>
      <c r="D93" s="8">
        <f t="shared" si="66"/>
        <v>47</v>
      </c>
      <c r="E93" s="8">
        <v>7</v>
      </c>
      <c r="F93" s="8">
        <f t="shared" si="57"/>
        <v>-7</v>
      </c>
      <c r="G93" s="8"/>
      <c r="H93" s="8">
        <f t="shared" si="58"/>
        <v>0</v>
      </c>
      <c r="I93" s="8"/>
      <c r="J93" s="9">
        <f t="shared" si="59"/>
        <v>0</v>
      </c>
      <c r="L93" s="3">
        <f t="shared" si="60"/>
        <v>7</v>
      </c>
      <c r="M93" s="3">
        <f t="shared" si="61"/>
        <v>-7</v>
      </c>
      <c r="N93" s="3">
        <f t="shared" si="62"/>
        <v>7</v>
      </c>
      <c r="O93" s="3">
        <f t="shared" si="63"/>
        <v>-7</v>
      </c>
      <c r="P93">
        <f t="shared" si="64"/>
        <v>47</v>
      </c>
      <c r="Q93">
        <f t="shared" si="67"/>
        <v>90</v>
      </c>
      <c r="R93">
        <f t="shared" si="68"/>
        <v>-30</v>
      </c>
      <c r="S93">
        <f t="shared" si="69"/>
        <v>-18</v>
      </c>
      <c r="T93">
        <f t="shared" si="70"/>
        <v>-42</v>
      </c>
    </row>
    <row r="94" spans="3:20" ht="12.75">
      <c r="C94" s="7">
        <v>2</v>
      </c>
      <c r="D94" s="8">
        <f t="shared" si="66"/>
        <v>49</v>
      </c>
      <c r="E94" s="8"/>
      <c r="F94" s="8">
        <f t="shared" si="57"/>
        <v>0</v>
      </c>
      <c r="G94" s="8">
        <v>-1</v>
      </c>
      <c r="H94" s="8">
        <f t="shared" si="58"/>
        <v>1</v>
      </c>
      <c r="I94" s="8"/>
      <c r="J94" s="9">
        <f t="shared" si="59"/>
        <v>0</v>
      </c>
      <c r="L94" s="3">
        <f t="shared" si="60"/>
        <v>-1</v>
      </c>
      <c r="M94" s="3">
        <f t="shared" si="61"/>
        <v>-1</v>
      </c>
      <c r="N94" s="3">
        <f t="shared" si="62"/>
        <v>1</v>
      </c>
      <c r="O94" s="3">
        <f t="shared" si="63"/>
        <v>1</v>
      </c>
      <c r="P94">
        <f t="shared" si="64"/>
        <v>49</v>
      </c>
      <c r="Q94">
        <f t="shared" si="67"/>
        <v>89</v>
      </c>
      <c r="R94">
        <f t="shared" si="68"/>
        <v>-31</v>
      </c>
      <c r="S94">
        <f t="shared" si="69"/>
        <v>-17</v>
      </c>
      <c r="T94">
        <f t="shared" si="70"/>
        <v>-41</v>
      </c>
    </row>
    <row r="95" spans="3:20" ht="12.75">
      <c r="C95" s="7">
        <v>2</v>
      </c>
      <c r="D95" s="8">
        <f t="shared" si="66"/>
        <v>51</v>
      </c>
      <c r="E95" s="8"/>
      <c r="F95" s="8">
        <f t="shared" si="57"/>
        <v>0</v>
      </c>
      <c r="G95" s="8"/>
      <c r="H95" s="8">
        <f t="shared" si="58"/>
        <v>0</v>
      </c>
      <c r="I95" s="8">
        <v>-9</v>
      </c>
      <c r="J95" s="9">
        <f t="shared" si="59"/>
        <v>9</v>
      </c>
      <c r="L95" s="3">
        <f t="shared" si="60"/>
        <v>-9</v>
      </c>
      <c r="M95" s="3">
        <f t="shared" si="61"/>
        <v>9</v>
      </c>
      <c r="N95" s="3">
        <f t="shared" si="62"/>
        <v>9</v>
      </c>
      <c r="O95" s="3">
        <f t="shared" si="63"/>
        <v>-9</v>
      </c>
      <c r="P95">
        <f t="shared" si="64"/>
        <v>51</v>
      </c>
      <c r="Q95">
        <f t="shared" si="67"/>
        <v>80</v>
      </c>
      <c r="R95">
        <f t="shared" si="68"/>
        <v>-22</v>
      </c>
      <c r="S95">
        <f t="shared" si="69"/>
        <v>-8</v>
      </c>
      <c r="T95">
        <f t="shared" si="70"/>
        <v>-50</v>
      </c>
    </row>
    <row r="96" spans="3:20" ht="12.75">
      <c r="C96" s="7">
        <v>2</v>
      </c>
      <c r="D96" s="8">
        <f t="shared" si="66"/>
        <v>53</v>
      </c>
      <c r="E96" s="8">
        <v>-7</v>
      </c>
      <c r="F96" s="8">
        <f t="shared" si="57"/>
        <v>7</v>
      </c>
      <c r="G96" s="8"/>
      <c r="H96" s="8">
        <f t="shared" si="58"/>
        <v>0</v>
      </c>
      <c r="I96" s="8"/>
      <c r="J96" s="9">
        <f t="shared" si="59"/>
        <v>0</v>
      </c>
      <c r="L96" s="3">
        <f t="shared" si="60"/>
        <v>-7</v>
      </c>
      <c r="M96" s="3">
        <f t="shared" si="61"/>
        <v>7</v>
      </c>
      <c r="N96" s="3">
        <f t="shared" si="62"/>
        <v>-7</v>
      </c>
      <c r="O96" s="3">
        <f t="shared" si="63"/>
        <v>7</v>
      </c>
      <c r="P96">
        <f t="shared" si="64"/>
        <v>53</v>
      </c>
      <c r="Q96">
        <f t="shared" si="67"/>
        <v>73</v>
      </c>
      <c r="R96">
        <f t="shared" si="68"/>
        <v>-15</v>
      </c>
      <c r="S96">
        <f t="shared" si="69"/>
        <v>-15</v>
      </c>
      <c r="T96">
        <f t="shared" si="70"/>
        <v>-43</v>
      </c>
    </row>
    <row r="97" spans="3:20" ht="12.75">
      <c r="C97" s="7">
        <v>2</v>
      </c>
      <c r="D97" s="8">
        <f t="shared" si="66"/>
        <v>55</v>
      </c>
      <c r="E97" s="8"/>
      <c r="F97" s="8">
        <f t="shared" si="57"/>
        <v>0</v>
      </c>
      <c r="G97" s="8">
        <v>20</v>
      </c>
      <c r="H97" s="8">
        <f t="shared" si="58"/>
        <v>-20</v>
      </c>
      <c r="I97" s="8"/>
      <c r="J97" s="9">
        <f t="shared" si="59"/>
        <v>0</v>
      </c>
      <c r="L97" s="3">
        <f t="shared" si="60"/>
        <v>20</v>
      </c>
      <c r="M97" s="3">
        <f t="shared" si="61"/>
        <v>20</v>
      </c>
      <c r="N97" s="3">
        <f t="shared" si="62"/>
        <v>-20</v>
      </c>
      <c r="O97" s="3">
        <f t="shared" si="63"/>
        <v>-20</v>
      </c>
      <c r="P97">
        <f t="shared" si="64"/>
        <v>55</v>
      </c>
      <c r="Q97">
        <f t="shared" si="67"/>
        <v>93</v>
      </c>
      <c r="R97">
        <f t="shared" si="68"/>
        <v>5</v>
      </c>
      <c r="S97">
        <f t="shared" si="69"/>
        <v>-35</v>
      </c>
      <c r="T97">
        <f t="shared" si="70"/>
        <v>-63</v>
      </c>
    </row>
    <row r="98" spans="3:20" ht="12.75">
      <c r="C98" s="10">
        <v>2</v>
      </c>
      <c r="D98" s="11">
        <f t="shared" si="66"/>
        <v>57</v>
      </c>
      <c r="E98" s="11"/>
      <c r="F98" s="11">
        <f t="shared" si="57"/>
        <v>0</v>
      </c>
      <c r="G98" s="11"/>
      <c r="H98" s="11">
        <f t="shared" si="58"/>
        <v>0</v>
      </c>
      <c r="I98" s="11">
        <v>23</v>
      </c>
      <c r="J98" s="12">
        <f t="shared" si="59"/>
        <v>-23</v>
      </c>
      <c r="L98" s="3">
        <f t="shared" si="60"/>
        <v>23</v>
      </c>
      <c r="M98" s="3">
        <f t="shared" si="61"/>
        <v>-23</v>
      </c>
      <c r="N98" s="3">
        <f t="shared" si="62"/>
        <v>-23</v>
      </c>
      <c r="O98" s="3">
        <f t="shared" si="63"/>
        <v>23</v>
      </c>
      <c r="P98">
        <f t="shared" si="64"/>
        <v>57</v>
      </c>
      <c r="Q98">
        <f t="shared" si="67"/>
        <v>116</v>
      </c>
      <c r="R98">
        <f t="shared" si="68"/>
        <v>-18</v>
      </c>
      <c r="S98">
        <f t="shared" si="69"/>
        <v>-58</v>
      </c>
      <c r="T98">
        <f t="shared" si="70"/>
        <v>-40</v>
      </c>
    </row>
    <row r="99" spans="1:20" ht="12.75">
      <c r="A99" t="s">
        <v>32</v>
      </c>
      <c r="C99" s="21">
        <f>Input!C124</f>
        <v>2</v>
      </c>
      <c r="D99" s="20">
        <f t="shared" si="66"/>
        <v>59</v>
      </c>
      <c r="E99" s="20">
        <f>Input!E124</f>
        <v>0</v>
      </c>
      <c r="F99" s="20">
        <f>Input!F124</f>
        <v>0</v>
      </c>
      <c r="G99" s="20">
        <f>Input!G124</f>
        <v>-10</v>
      </c>
      <c r="H99" s="20">
        <f>Input!H124</f>
        <v>10</v>
      </c>
      <c r="I99" s="20">
        <f>Input!I124</f>
        <v>0</v>
      </c>
      <c r="J99" s="22">
        <f>Input!J124</f>
        <v>0</v>
      </c>
      <c r="L99" s="3">
        <f aca="true" t="shared" si="71" ref="L99:L113">E99+G99+I99</f>
        <v>-10</v>
      </c>
      <c r="M99" s="3">
        <f aca="true" t="shared" si="72" ref="M99:M113">F99+G99+J99</f>
        <v>-10</v>
      </c>
      <c r="N99" s="3">
        <f aca="true" t="shared" si="73" ref="N99:N113">E99+H99+J99</f>
        <v>10</v>
      </c>
      <c r="O99" s="3">
        <f aca="true" t="shared" si="74" ref="O99:O113">F99+H99+I99</f>
        <v>10</v>
      </c>
      <c r="P99">
        <f aca="true" t="shared" si="75" ref="P99:P122">D99</f>
        <v>59</v>
      </c>
      <c r="Q99">
        <f aca="true" t="shared" si="76" ref="Q99:Q113">Q98+L99</f>
        <v>106</v>
      </c>
      <c r="R99">
        <f aca="true" t="shared" si="77" ref="R99:R113">R98+M99</f>
        <v>-28</v>
      </c>
      <c r="S99">
        <f aca="true" t="shared" si="78" ref="S99:S113">S98+N99</f>
        <v>-48</v>
      </c>
      <c r="T99">
        <f aca="true" t="shared" si="79" ref="T99:T113">T98+O99</f>
        <v>-30</v>
      </c>
    </row>
    <row r="100" spans="3:20" ht="12.75">
      <c r="C100" s="7">
        <f>Input!C125</f>
        <v>2</v>
      </c>
      <c r="D100" s="8">
        <f t="shared" si="66"/>
        <v>61</v>
      </c>
      <c r="E100" s="8">
        <f>Input!E125</f>
        <v>0</v>
      </c>
      <c r="F100" s="8">
        <f>Input!F125</f>
        <v>0</v>
      </c>
      <c r="G100" s="8">
        <f>Input!G125</f>
        <v>0</v>
      </c>
      <c r="H100" s="8">
        <f>Input!H125</f>
        <v>0</v>
      </c>
      <c r="I100" s="8">
        <f>Input!I125</f>
        <v>24</v>
      </c>
      <c r="J100" s="9">
        <f>Input!J125</f>
        <v>-24</v>
      </c>
      <c r="L100" s="3">
        <f t="shared" si="71"/>
        <v>24</v>
      </c>
      <c r="M100" s="3">
        <f t="shared" si="72"/>
        <v>-24</v>
      </c>
      <c r="N100" s="3">
        <f t="shared" si="73"/>
        <v>-24</v>
      </c>
      <c r="O100" s="3">
        <f t="shared" si="74"/>
        <v>24</v>
      </c>
      <c r="P100">
        <f t="shared" si="75"/>
        <v>61</v>
      </c>
      <c r="Q100">
        <f t="shared" si="76"/>
        <v>130</v>
      </c>
      <c r="R100">
        <f t="shared" si="77"/>
        <v>-52</v>
      </c>
      <c r="S100">
        <f t="shared" si="78"/>
        <v>-72</v>
      </c>
      <c r="T100">
        <f t="shared" si="79"/>
        <v>-6</v>
      </c>
    </row>
    <row r="101" spans="3:20" ht="12.75">
      <c r="C101" s="7">
        <f>Input!C126</f>
        <v>2</v>
      </c>
      <c r="D101" s="8">
        <f t="shared" si="66"/>
        <v>63</v>
      </c>
      <c r="E101" s="8">
        <f>Input!E126</f>
        <v>4</v>
      </c>
      <c r="F101" s="8">
        <f>Input!F126</f>
        <v>-4</v>
      </c>
      <c r="G101" s="8">
        <f>Input!G126</f>
        <v>0</v>
      </c>
      <c r="H101" s="8">
        <f>Input!H126</f>
        <v>0</v>
      </c>
      <c r="I101" s="8">
        <f>Input!I126</f>
        <v>0</v>
      </c>
      <c r="J101" s="9">
        <f>Input!J126</f>
        <v>0</v>
      </c>
      <c r="L101" s="3">
        <f t="shared" si="71"/>
        <v>4</v>
      </c>
      <c r="M101" s="3">
        <f t="shared" si="72"/>
        <v>-4</v>
      </c>
      <c r="N101" s="3">
        <f t="shared" si="73"/>
        <v>4</v>
      </c>
      <c r="O101" s="3">
        <f t="shared" si="74"/>
        <v>-4</v>
      </c>
      <c r="P101">
        <f t="shared" si="75"/>
        <v>63</v>
      </c>
      <c r="Q101">
        <f t="shared" si="76"/>
        <v>134</v>
      </c>
      <c r="R101">
        <f t="shared" si="77"/>
        <v>-56</v>
      </c>
      <c r="S101">
        <f t="shared" si="78"/>
        <v>-68</v>
      </c>
      <c r="T101">
        <f t="shared" si="79"/>
        <v>-10</v>
      </c>
    </row>
    <row r="102" spans="3:20" ht="12.75">
      <c r="C102" s="7">
        <f>Input!C127</f>
        <v>2</v>
      </c>
      <c r="D102" s="8">
        <f t="shared" si="66"/>
        <v>65</v>
      </c>
      <c r="E102" s="8">
        <f>Input!E127</f>
        <v>0</v>
      </c>
      <c r="F102" s="8">
        <f>Input!F127</f>
        <v>0</v>
      </c>
      <c r="G102" s="8">
        <f>Input!G127</f>
        <v>18</v>
      </c>
      <c r="H102" s="8">
        <f>Input!H127</f>
        <v>-18</v>
      </c>
      <c r="I102" s="8">
        <f>Input!I127</f>
        <v>0</v>
      </c>
      <c r="J102" s="9">
        <f>Input!J127</f>
        <v>0</v>
      </c>
      <c r="L102" s="3">
        <f t="shared" si="71"/>
        <v>18</v>
      </c>
      <c r="M102" s="3">
        <f t="shared" si="72"/>
        <v>18</v>
      </c>
      <c r="N102" s="3">
        <f t="shared" si="73"/>
        <v>-18</v>
      </c>
      <c r="O102" s="3">
        <f t="shared" si="74"/>
        <v>-18</v>
      </c>
      <c r="P102">
        <f t="shared" si="75"/>
        <v>65</v>
      </c>
      <c r="Q102">
        <f t="shared" si="76"/>
        <v>152</v>
      </c>
      <c r="R102">
        <f t="shared" si="77"/>
        <v>-38</v>
      </c>
      <c r="S102">
        <f t="shared" si="78"/>
        <v>-86</v>
      </c>
      <c r="T102">
        <f t="shared" si="79"/>
        <v>-28</v>
      </c>
    </row>
    <row r="103" spans="3:20" ht="12.75">
      <c r="C103" s="7">
        <f>Input!C128</f>
        <v>2</v>
      </c>
      <c r="D103" s="8">
        <f t="shared" si="66"/>
        <v>67</v>
      </c>
      <c r="E103" s="8">
        <f>Input!E128</f>
        <v>0</v>
      </c>
      <c r="F103" s="8">
        <f>Input!F128</f>
        <v>0</v>
      </c>
      <c r="G103" s="8">
        <f>Input!G128</f>
        <v>0</v>
      </c>
      <c r="H103" s="8">
        <f>Input!H128</f>
        <v>0</v>
      </c>
      <c r="I103" s="8">
        <f>Input!I128</f>
        <v>-13</v>
      </c>
      <c r="J103" s="9">
        <f>Input!J128</f>
        <v>13</v>
      </c>
      <c r="L103" s="3">
        <f t="shared" si="71"/>
        <v>-13</v>
      </c>
      <c r="M103" s="3">
        <f t="shared" si="72"/>
        <v>13</v>
      </c>
      <c r="N103" s="3">
        <f t="shared" si="73"/>
        <v>13</v>
      </c>
      <c r="O103" s="3">
        <f t="shared" si="74"/>
        <v>-13</v>
      </c>
      <c r="P103">
        <f t="shared" si="75"/>
        <v>67</v>
      </c>
      <c r="Q103">
        <f t="shared" si="76"/>
        <v>139</v>
      </c>
      <c r="R103">
        <f t="shared" si="77"/>
        <v>-25</v>
      </c>
      <c r="S103">
        <f t="shared" si="78"/>
        <v>-73</v>
      </c>
      <c r="T103">
        <f t="shared" si="79"/>
        <v>-41</v>
      </c>
    </row>
    <row r="104" spans="3:20" ht="12.75">
      <c r="C104" s="7">
        <f>Input!C129</f>
        <v>2</v>
      </c>
      <c r="D104" s="8">
        <f t="shared" si="66"/>
        <v>69</v>
      </c>
      <c r="E104" s="8">
        <f>Input!E129</f>
        <v>5</v>
      </c>
      <c r="F104" s="8">
        <f>Input!F129</f>
        <v>-5</v>
      </c>
      <c r="G104" s="8">
        <f>Input!G129</f>
        <v>0</v>
      </c>
      <c r="H104" s="8">
        <f>Input!H129</f>
        <v>0</v>
      </c>
      <c r="I104" s="8">
        <f>Input!I129</f>
        <v>0</v>
      </c>
      <c r="J104" s="9">
        <f>Input!J129</f>
        <v>0</v>
      </c>
      <c r="L104" s="3">
        <f t="shared" si="71"/>
        <v>5</v>
      </c>
      <c r="M104" s="3">
        <f t="shared" si="72"/>
        <v>-5</v>
      </c>
      <c r="N104" s="3">
        <f t="shared" si="73"/>
        <v>5</v>
      </c>
      <c r="O104" s="3">
        <f t="shared" si="74"/>
        <v>-5</v>
      </c>
      <c r="P104">
        <f t="shared" si="75"/>
        <v>69</v>
      </c>
      <c r="Q104">
        <f t="shared" si="76"/>
        <v>144</v>
      </c>
      <c r="R104">
        <f t="shared" si="77"/>
        <v>-30</v>
      </c>
      <c r="S104">
        <f t="shared" si="78"/>
        <v>-68</v>
      </c>
      <c r="T104">
        <f t="shared" si="79"/>
        <v>-46</v>
      </c>
    </row>
    <row r="105" spans="3:20" ht="12.75">
      <c r="C105" s="7">
        <f>Input!C130</f>
        <v>2</v>
      </c>
      <c r="D105" s="8">
        <f t="shared" si="66"/>
        <v>71</v>
      </c>
      <c r="E105" s="8">
        <f>Input!E130</f>
        <v>0</v>
      </c>
      <c r="F105" s="8">
        <f>Input!F130</f>
        <v>0</v>
      </c>
      <c r="G105" s="8">
        <f>Input!G130</f>
        <v>-6</v>
      </c>
      <c r="H105" s="8">
        <f>Input!H130</f>
        <v>6</v>
      </c>
      <c r="I105" s="8">
        <f>Input!I130</f>
        <v>0</v>
      </c>
      <c r="J105" s="9">
        <f>Input!J130</f>
        <v>0</v>
      </c>
      <c r="L105" s="3">
        <f t="shared" si="71"/>
        <v>-6</v>
      </c>
      <c r="M105" s="3">
        <f t="shared" si="72"/>
        <v>-6</v>
      </c>
      <c r="N105" s="3">
        <f t="shared" si="73"/>
        <v>6</v>
      </c>
      <c r="O105" s="3">
        <f t="shared" si="74"/>
        <v>6</v>
      </c>
      <c r="P105">
        <f t="shared" si="75"/>
        <v>71</v>
      </c>
      <c r="Q105">
        <f t="shared" si="76"/>
        <v>138</v>
      </c>
      <c r="R105">
        <f t="shared" si="77"/>
        <v>-36</v>
      </c>
      <c r="S105">
        <f t="shared" si="78"/>
        <v>-62</v>
      </c>
      <c r="T105">
        <f t="shared" si="79"/>
        <v>-40</v>
      </c>
    </row>
    <row r="106" spans="3:20" ht="12.75">
      <c r="C106" s="7">
        <f>Input!C131</f>
        <v>2</v>
      </c>
      <c r="D106" s="8">
        <f t="shared" si="66"/>
        <v>73</v>
      </c>
      <c r="E106" s="8">
        <f>Input!E131</f>
        <v>0</v>
      </c>
      <c r="F106" s="8">
        <f>Input!F131</f>
        <v>0</v>
      </c>
      <c r="G106" s="8">
        <f>Input!G131</f>
        <v>0</v>
      </c>
      <c r="H106" s="8">
        <f>Input!H131</f>
        <v>0</v>
      </c>
      <c r="I106" s="8">
        <f>Input!I131</f>
        <v>-18</v>
      </c>
      <c r="J106" s="9">
        <f>Input!J131</f>
        <v>18</v>
      </c>
      <c r="L106" s="3">
        <f t="shared" si="71"/>
        <v>-18</v>
      </c>
      <c r="M106" s="3">
        <f t="shared" si="72"/>
        <v>18</v>
      </c>
      <c r="N106" s="3">
        <f t="shared" si="73"/>
        <v>18</v>
      </c>
      <c r="O106" s="3">
        <f t="shared" si="74"/>
        <v>-18</v>
      </c>
      <c r="P106">
        <f t="shared" si="75"/>
        <v>73</v>
      </c>
      <c r="Q106">
        <f t="shared" si="76"/>
        <v>120</v>
      </c>
      <c r="R106">
        <f t="shared" si="77"/>
        <v>-18</v>
      </c>
      <c r="S106">
        <f t="shared" si="78"/>
        <v>-44</v>
      </c>
      <c r="T106">
        <f t="shared" si="79"/>
        <v>-58</v>
      </c>
    </row>
    <row r="107" spans="3:20" ht="12.75">
      <c r="C107" s="7">
        <f>Input!C132</f>
        <v>2</v>
      </c>
      <c r="D107" s="8">
        <f t="shared" si="66"/>
        <v>75</v>
      </c>
      <c r="E107" s="8">
        <f>Input!E132</f>
        <v>-2</v>
      </c>
      <c r="F107" s="8">
        <f>Input!F132</f>
        <v>2</v>
      </c>
      <c r="G107" s="8">
        <f>Input!G132</f>
        <v>0</v>
      </c>
      <c r="H107" s="8">
        <f>Input!H132</f>
        <v>0</v>
      </c>
      <c r="I107" s="8">
        <f>Input!I132</f>
        <v>0</v>
      </c>
      <c r="J107" s="9">
        <f>Input!J132</f>
        <v>0</v>
      </c>
      <c r="L107" s="3">
        <f t="shared" si="71"/>
        <v>-2</v>
      </c>
      <c r="M107" s="3">
        <f t="shared" si="72"/>
        <v>2</v>
      </c>
      <c r="N107" s="3">
        <f t="shared" si="73"/>
        <v>-2</v>
      </c>
      <c r="O107" s="3">
        <f t="shared" si="74"/>
        <v>2</v>
      </c>
      <c r="P107">
        <f t="shared" si="75"/>
        <v>75</v>
      </c>
      <c r="Q107">
        <f t="shared" si="76"/>
        <v>118</v>
      </c>
      <c r="R107">
        <f t="shared" si="77"/>
        <v>-16</v>
      </c>
      <c r="S107">
        <f t="shared" si="78"/>
        <v>-46</v>
      </c>
      <c r="T107">
        <f t="shared" si="79"/>
        <v>-56</v>
      </c>
    </row>
    <row r="108" spans="3:20" ht="12.75">
      <c r="C108" s="7">
        <f>Input!C133</f>
        <v>2</v>
      </c>
      <c r="D108" s="8">
        <f t="shared" si="66"/>
        <v>77</v>
      </c>
      <c r="E108" s="8">
        <f>Input!E133</f>
        <v>0</v>
      </c>
      <c r="F108" s="8">
        <f>Input!F133</f>
        <v>0</v>
      </c>
      <c r="G108" s="8">
        <f>Input!G133</f>
        <v>-3</v>
      </c>
      <c r="H108" s="8">
        <f>Input!H133</f>
        <v>3</v>
      </c>
      <c r="I108" s="8">
        <f>Input!I133</f>
        <v>0</v>
      </c>
      <c r="J108" s="9">
        <f>Input!J133</f>
        <v>0</v>
      </c>
      <c r="L108" s="3">
        <f t="shared" si="71"/>
        <v>-3</v>
      </c>
      <c r="M108" s="3">
        <f t="shared" si="72"/>
        <v>-3</v>
      </c>
      <c r="N108" s="3">
        <f t="shared" si="73"/>
        <v>3</v>
      </c>
      <c r="O108" s="3">
        <f t="shared" si="74"/>
        <v>3</v>
      </c>
      <c r="P108">
        <f t="shared" si="75"/>
        <v>77</v>
      </c>
      <c r="Q108">
        <f t="shared" si="76"/>
        <v>115</v>
      </c>
      <c r="R108">
        <f t="shared" si="77"/>
        <v>-19</v>
      </c>
      <c r="S108">
        <f t="shared" si="78"/>
        <v>-43</v>
      </c>
      <c r="T108">
        <f t="shared" si="79"/>
        <v>-53</v>
      </c>
    </row>
    <row r="109" spans="3:20" ht="12.75">
      <c r="C109" s="7">
        <f>Input!C134</f>
        <v>2</v>
      </c>
      <c r="D109" s="8">
        <f t="shared" si="66"/>
        <v>79</v>
      </c>
      <c r="E109" s="8">
        <f>Input!E134</f>
        <v>0</v>
      </c>
      <c r="F109" s="8">
        <f>Input!F134</f>
        <v>0</v>
      </c>
      <c r="G109" s="8">
        <f>Input!G134</f>
        <v>0</v>
      </c>
      <c r="H109" s="8">
        <f>Input!H134</f>
        <v>0</v>
      </c>
      <c r="I109" s="8">
        <f>Input!I134</f>
        <v>-6</v>
      </c>
      <c r="J109" s="9">
        <f>Input!J134</f>
        <v>6</v>
      </c>
      <c r="L109" s="3">
        <f t="shared" si="71"/>
        <v>-6</v>
      </c>
      <c r="M109" s="3">
        <f t="shared" si="72"/>
        <v>6</v>
      </c>
      <c r="N109" s="3">
        <f t="shared" si="73"/>
        <v>6</v>
      </c>
      <c r="O109" s="3">
        <f t="shared" si="74"/>
        <v>-6</v>
      </c>
      <c r="P109">
        <f t="shared" si="75"/>
        <v>79</v>
      </c>
      <c r="Q109">
        <f t="shared" si="76"/>
        <v>109</v>
      </c>
      <c r="R109">
        <f t="shared" si="77"/>
        <v>-13</v>
      </c>
      <c r="S109">
        <f t="shared" si="78"/>
        <v>-37</v>
      </c>
      <c r="T109">
        <f t="shared" si="79"/>
        <v>-59</v>
      </c>
    </row>
    <row r="110" spans="3:20" ht="12.75">
      <c r="C110" s="7">
        <f>Input!C135</f>
        <v>2</v>
      </c>
      <c r="D110" s="8">
        <f t="shared" si="66"/>
        <v>81</v>
      </c>
      <c r="E110" s="8">
        <f>Input!E135</f>
        <v>-10</v>
      </c>
      <c r="F110" s="8">
        <f>Input!F135</f>
        <v>10</v>
      </c>
      <c r="G110" s="8">
        <f>Input!G135</f>
        <v>0</v>
      </c>
      <c r="H110" s="8">
        <f>Input!H135</f>
        <v>0</v>
      </c>
      <c r="I110" s="8">
        <f>Input!I135</f>
        <v>0</v>
      </c>
      <c r="J110" s="9">
        <f>Input!J135</f>
        <v>0</v>
      </c>
      <c r="L110" s="3">
        <f t="shared" si="71"/>
        <v>-10</v>
      </c>
      <c r="M110" s="3">
        <f t="shared" si="72"/>
        <v>10</v>
      </c>
      <c r="N110" s="3">
        <f t="shared" si="73"/>
        <v>-10</v>
      </c>
      <c r="O110" s="3">
        <f t="shared" si="74"/>
        <v>10</v>
      </c>
      <c r="P110">
        <f t="shared" si="75"/>
        <v>81</v>
      </c>
      <c r="Q110">
        <f t="shared" si="76"/>
        <v>99</v>
      </c>
      <c r="R110">
        <f t="shared" si="77"/>
        <v>-3</v>
      </c>
      <c r="S110">
        <f t="shared" si="78"/>
        <v>-47</v>
      </c>
      <c r="T110">
        <f t="shared" si="79"/>
        <v>-49</v>
      </c>
    </row>
    <row r="111" spans="3:20" ht="12.75">
      <c r="C111" s="7">
        <f>Input!C136</f>
        <v>2</v>
      </c>
      <c r="D111" s="8">
        <f t="shared" si="66"/>
        <v>83</v>
      </c>
      <c r="E111" s="8">
        <f>Input!E136</f>
        <v>0</v>
      </c>
      <c r="F111" s="8">
        <f>Input!F136</f>
        <v>0</v>
      </c>
      <c r="G111" s="8">
        <f>Input!G136</f>
        <v>20</v>
      </c>
      <c r="H111" s="8">
        <f>Input!H136</f>
        <v>-20</v>
      </c>
      <c r="I111" s="8">
        <f>Input!I136</f>
        <v>0</v>
      </c>
      <c r="J111" s="9">
        <f>Input!J136</f>
        <v>0</v>
      </c>
      <c r="L111" s="3">
        <f t="shared" si="71"/>
        <v>20</v>
      </c>
      <c r="M111" s="3">
        <f t="shared" si="72"/>
        <v>20</v>
      </c>
      <c r="N111" s="3">
        <f t="shared" si="73"/>
        <v>-20</v>
      </c>
      <c r="O111" s="3">
        <f t="shared" si="74"/>
        <v>-20</v>
      </c>
      <c r="P111">
        <f t="shared" si="75"/>
        <v>83</v>
      </c>
      <c r="Q111">
        <f t="shared" si="76"/>
        <v>119</v>
      </c>
      <c r="R111">
        <f t="shared" si="77"/>
        <v>17</v>
      </c>
      <c r="S111">
        <f t="shared" si="78"/>
        <v>-67</v>
      </c>
      <c r="T111">
        <f t="shared" si="79"/>
        <v>-69</v>
      </c>
    </row>
    <row r="112" spans="3:20" ht="12.75">
      <c r="C112" s="7">
        <f>Input!C137</f>
        <v>2</v>
      </c>
      <c r="D112" s="8">
        <f t="shared" si="66"/>
        <v>85</v>
      </c>
      <c r="E112" s="8">
        <f>Input!E137</f>
        <v>0</v>
      </c>
      <c r="F112" s="8">
        <f>Input!F137</f>
        <v>0</v>
      </c>
      <c r="G112" s="8">
        <f>Input!G137</f>
        <v>0</v>
      </c>
      <c r="H112" s="8">
        <f>Input!H137</f>
        <v>0</v>
      </c>
      <c r="I112" s="8">
        <f>Input!I137</f>
        <v>12</v>
      </c>
      <c r="J112" s="9">
        <f>Input!J137</f>
        <v>-12</v>
      </c>
      <c r="L112" s="3">
        <f t="shared" si="71"/>
        <v>12</v>
      </c>
      <c r="M112" s="3">
        <f t="shared" si="72"/>
        <v>-12</v>
      </c>
      <c r="N112" s="3">
        <f t="shared" si="73"/>
        <v>-12</v>
      </c>
      <c r="O112" s="3">
        <f t="shared" si="74"/>
        <v>12</v>
      </c>
      <c r="P112">
        <f t="shared" si="75"/>
        <v>85</v>
      </c>
      <c r="Q112">
        <f t="shared" si="76"/>
        <v>131</v>
      </c>
      <c r="R112">
        <f t="shared" si="77"/>
        <v>5</v>
      </c>
      <c r="S112">
        <f t="shared" si="78"/>
        <v>-79</v>
      </c>
      <c r="T112">
        <f t="shared" si="79"/>
        <v>-57</v>
      </c>
    </row>
    <row r="113" spans="3:20" ht="12.75">
      <c r="C113" s="7">
        <f>Input!C138</f>
        <v>2</v>
      </c>
      <c r="D113" s="8">
        <f aca="true" t="shared" si="80" ref="D113:D122">D112+C113</f>
        <v>87</v>
      </c>
      <c r="E113" s="8">
        <f>Input!E138</f>
        <v>-10</v>
      </c>
      <c r="F113" s="8">
        <f>Input!F138</f>
        <v>10</v>
      </c>
      <c r="G113" s="8">
        <f>Input!G138</f>
        <v>0</v>
      </c>
      <c r="H113" s="8">
        <f>Input!H138</f>
        <v>0</v>
      </c>
      <c r="I113" s="8">
        <f>Input!I138</f>
        <v>0</v>
      </c>
      <c r="J113" s="9">
        <f>Input!J138</f>
        <v>0</v>
      </c>
      <c r="L113" s="3">
        <f t="shared" si="71"/>
        <v>-10</v>
      </c>
      <c r="M113" s="3">
        <f t="shared" si="72"/>
        <v>10</v>
      </c>
      <c r="N113" s="3">
        <f t="shared" si="73"/>
        <v>-10</v>
      </c>
      <c r="O113" s="3">
        <f t="shared" si="74"/>
        <v>10</v>
      </c>
      <c r="P113">
        <f t="shared" si="75"/>
        <v>87</v>
      </c>
      <c r="Q113">
        <f t="shared" si="76"/>
        <v>121</v>
      </c>
      <c r="R113">
        <f t="shared" si="77"/>
        <v>15</v>
      </c>
      <c r="S113">
        <f t="shared" si="78"/>
        <v>-89</v>
      </c>
      <c r="T113">
        <f t="shared" si="79"/>
        <v>-47</v>
      </c>
    </row>
    <row r="114" spans="3:20" ht="12.75">
      <c r="C114" s="7">
        <f>Input!C139</f>
        <v>2</v>
      </c>
      <c r="D114" s="8">
        <f t="shared" si="80"/>
        <v>89</v>
      </c>
      <c r="E114" s="8">
        <f>Input!E139</f>
        <v>0</v>
      </c>
      <c r="F114" s="8">
        <f>Input!F139</f>
        <v>0</v>
      </c>
      <c r="G114" s="8">
        <f>Input!G139</f>
        <v>5</v>
      </c>
      <c r="H114" s="8">
        <f>Input!H139</f>
        <v>-5</v>
      </c>
      <c r="I114" s="8">
        <f>Input!I139</f>
        <v>0</v>
      </c>
      <c r="J114" s="9">
        <f>Input!J139</f>
        <v>0</v>
      </c>
      <c r="L114" s="3">
        <f aca="true" t="shared" si="81" ref="L114:L122">E114+G114+I114</f>
        <v>5</v>
      </c>
      <c r="M114" s="3">
        <f aca="true" t="shared" si="82" ref="M114:M122">F114+G114+J114</f>
        <v>5</v>
      </c>
      <c r="N114" s="3">
        <f aca="true" t="shared" si="83" ref="N114:N122">E114+H114+J114</f>
        <v>-5</v>
      </c>
      <c r="O114" s="3">
        <f aca="true" t="shared" si="84" ref="O114:O122">F114+H114+I114</f>
        <v>-5</v>
      </c>
      <c r="P114">
        <f t="shared" si="75"/>
        <v>89</v>
      </c>
      <c r="Q114">
        <f aca="true" t="shared" si="85" ref="Q114:Q122">Q113+L114</f>
        <v>126</v>
      </c>
      <c r="R114">
        <f aca="true" t="shared" si="86" ref="R114:R122">R113+M114</f>
        <v>20</v>
      </c>
      <c r="S114">
        <f aca="true" t="shared" si="87" ref="S114:S122">S113+N114</f>
        <v>-94</v>
      </c>
      <c r="T114">
        <f aca="true" t="shared" si="88" ref="T114:T122">T113+O114</f>
        <v>-52</v>
      </c>
    </row>
    <row r="115" spans="3:20" ht="12.75">
      <c r="C115" s="7">
        <f>Input!C140</f>
        <v>2</v>
      </c>
      <c r="D115" s="8">
        <f t="shared" si="80"/>
        <v>91</v>
      </c>
      <c r="E115" s="8">
        <f>Input!E140</f>
        <v>0</v>
      </c>
      <c r="F115" s="8">
        <f>Input!F140</f>
        <v>0</v>
      </c>
      <c r="G115" s="8">
        <f>Input!G140</f>
        <v>0</v>
      </c>
      <c r="H115" s="8">
        <f>Input!H140</f>
        <v>0</v>
      </c>
      <c r="I115" s="8">
        <f>Input!I140</f>
        <v>-1</v>
      </c>
      <c r="J115" s="9">
        <f>Input!J140</f>
        <v>1</v>
      </c>
      <c r="L115" s="3">
        <f t="shared" si="81"/>
        <v>-1</v>
      </c>
      <c r="M115" s="3">
        <f t="shared" si="82"/>
        <v>1</v>
      </c>
      <c r="N115" s="3">
        <f t="shared" si="83"/>
        <v>1</v>
      </c>
      <c r="O115" s="3">
        <f t="shared" si="84"/>
        <v>-1</v>
      </c>
      <c r="P115">
        <f t="shared" si="75"/>
        <v>91</v>
      </c>
      <c r="Q115">
        <f t="shared" si="85"/>
        <v>125</v>
      </c>
      <c r="R115">
        <f t="shared" si="86"/>
        <v>21</v>
      </c>
      <c r="S115">
        <f t="shared" si="87"/>
        <v>-93</v>
      </c>
      <c r="T115">
        <f t="shared" si="88"/>
        <v>-53</v>
      </c>
    </row>
    <row r="116" spans="3:20" ht="12.75">
      <c r="C116" s="7">
        <f>Input!C141</f>
        <v>2</v>
      </c>
      <c r="D116" s="8">
        <f t="shared" si="80"/>
        <v>93</v>
      </c>
      <c r="E116" s="8">
        <f>Input!E141</f>
        <v>36</v>
      </c>
      <c r="F116" s="8">
        <f>Input!F141</f>
        <v>-36</v>
      </c>
      <c r="G116" s="8">
        <f>Input!G141</f>
        <v>0</v>
      </c>
      <c r="H116" s="8">
        <f>Input!H141</f>
        <v>0</v>
      </c>
      <c r="I116" s="8">
        <f>Input!I141</f>
        <v>0</v>
      </c>
      <c r="J116" s="9">
        <f>Input!J141</f>
        <v>0</v>
      </c>
      <c r="L116" s="3">
        <f t="shared" si="81"/>
        <v>36</v>
      </c>
      <c r="M116" s="3">
        <f t="shared" si="82"/>
        <v>-36</v>
      </c>
      <c r="N116" s="3">
        <f t="shared" si="83"/>
        <v>36</v>
      </c>
      <c r="O116" s="3">
        <f t="shared" si="84"/>
        <v>-36</v>
      </c>
      <c r="P116">
        <f t="shared" si="75"/>
        <v>93</v>
      </c>
      <c r="Q116">
        <f t="shared" si="85"/>
        <v>161</v>
      </c>
      <c r="R116">
        <f t="shared" si="86"/>
        <v>-15</v>
      </c>
      <c r="S116">
        <f t="shared" si="87"/>
        <v>-57</v>
      </c>
      <c r="T116">
        <f t="shared" si="88"/>
        <v>-89</v>
      </c>
    </row>
    <row r="117" spans="3:20" ht="12.75">
      <c r="C117" s="7">
        <f>Input!C142</f>
        <v>2</v>
      </c>
      <c r="D117" s="8">
        <f t="shared" si="80"/>
        <v>95</v>
      </c>
      <c r="E117" s="8">
        <f>Input!E142</f>
        <v>0</v>
      </c>
      <c r="F117" s="8">
        <f>Input!F142</f>
        <v>0</v>
      </c>
      <c r="G117" s="8">
        <f>Input!G142</f>
        <v>-23</v>
      </c>
      <c r="H117" s="8">
        <f>Input!H142</f>
        <v>23</v>
      </c>
      <c r="I117" s="8">
        <f>Input!I142</f>
        <v>0</v>
      </c>
      <c r="J117" s="9">
        <f>Input!J142</f>
        <v>0</v>
      </c>
      <c r="L117" s="3">
        <f t="shared" si="81"/>
        <v>-23</v>
      </c>
      <c r="M117" s="3">
        <f t="shared" si="82"/>
        <v>-23</v>
      </c>
      <c r="N117" s="3">
        <f t="shared" si="83"/>
        <v>23</v>
      </c>
      <c r="O117" s="3">
        <f t="shared" si="84"/>
        <v>23</v>
      </c>
      <c r="P117">
        <f t="shared" si="75"/>
        <v>95</v>
      </c>
      <c r="Q117">
        <f t="shared" si="85"/>
        <v>138</v>
      </c>
      <c r="R117">
        <f t="shared" si="86"/>
        <v>-38</v>
      </c>
      <c r="S117">
        <f t="shared" si="87"/>
        <v>-34</v>
      </c>
      <c r="T117">
        <f t="shared" si="88"/>
        <v>-66</v>
      </c>
    </row>
    <row r="118" spans="3:20" ht="12.75">
      <c r="C118" s="7">
        <f>Input!C143</f>
        <v>2</v>
      </c>
      <c r="D118" s="8">
        <f t="shared" si="80"/>
        <v>97</v>
      </c>
      <c r="E118" s="8">
        <f>Input!E143</f>
        <v>0</v>
      </c>
      <c r="F118" s="8">
        <f>Input!F143</f>
        <v>0</v>
      </c>
      <c r="G118" s="8">
        <f>Input!G143</f>
        <v>0</v>
      </c>
      <c r="H118" s="8">
        <f>Input!H143</f>
        <v>0</v>
      </c>
      <c r="I118" s="8">
        <f>Input!I143</f>
        <v>16</v>
      </c>
      <c r="J118" s="9">
        <f>Input!J143</f>
        <v>-16</v>
      </c>
      <c r="L118" s="3">
        <f t="shared" si="81"/>
        <v>16</v>
      </c>
      <c r="M118" s="3">
        <f t="shared" si="82"/>
        <v>-16</v>
      </c>
      <c r="N118" s="3">
        <f t="shared" si="83"/>
        <v>-16</v>
      </c>
      <c r="O118" s="3">
        <f t="shared" si="84"/>
        <v>16</v>
      </c>
      <c r="P118">
        <f t="shared" si="75"/>
        <v>97</v>
      </c>
      <c r="Q118">
        <f t="shared" si="85"/>
        <v>154</v>
      </c>
      <c r="R118">
        <f t="shared" si="86"/>
        <v>-54</v>
      </c>
      <c r="S118">
        <f t="shared" si="87"/>
        <v>-50</v>
      </c>
      <c r="T118">
        <f t="shared" si="88"/>
        <v>-50</v>
      </c>
    </row>
    <row r="119" spans="3:20" ht="12.75">
      <c r="C119" s="7">
        <f>Input!C144</f>
        <v>2</v>
      </c>
      <c r="D119" s="8">
        <f t="shared" si="80"/>
        <v>99</v>
      </c>
      <c r="E119" s="8">
        <f>Input!E144</f>
        <v>2</v>
      </c>
      <c r="F119" s="8">
        <f>Input!F144</f>
        <v>-2</v>
      </c>
      <c r="G119" s="8">
        <f>Input!G144</f>
        <v>0</v>
      </c>
      <c r="H119" s="8">
        <f>Input!H144</f>
        <v>0</v>
      </c>
      <c r="I119" s="8">
        <f>Input!I144</f>
        <v>0</v>
      </c>
      <c r="J119" s="9">
        <f>Input!J144</f>
        <v>0</v>
      </c>
      <c r="L119" s="3">
        <f t="shared" si="81"/>
        <v>2</v>
      </c>
      <c r="M119" s="3">
        <f t="shared" si="82"/>
        <v>-2</v>
      </c>
      <c r="N119" s="3">
        <f t="shared" si="83"/>
        <v>2</v>
      </c>
      <c r="O119" s="3">
        <f t="shared" si="84"/>
        <v>-2</v>
      </c>
      <c r="P119">
        <f t="shared" si="75"/>
        <v>99</v>
      </c>
      <c r="Q119">
        <f t="shared" si="85"/>
        <v>156</v>
      </c>
      <c r="R119">
        <f t="shared" si="86"/>
        <v>-56</v>
      </c>
      <c r="S119">
        <f t="shared" si="87"/>
        <v>-48</v>
      </c>
      <c r="T119">
        <f t="shared" si="88"/>
        <v>-52</v>
      </c>
    </row>
    <row r="120" spans="3:20" ht="12.75">
      <c r="C120" s="7">
        <f>Input!C145</f>
        <v>1</v>
      </c>
      <c r="D120" s="8">
        <f t="shared" si="80"/>
        <v>100</v>
      </c>
      <c r="E120" s="8">
        <f>Input!E145</f>
        <v>0</v>
      </c>
      <c r="F120" s="8">
        <f>Input!F145</f>
        <v>0</v>
      </c>
      <c r="G120" s="8">
        <f>Input!G145</f>
        <v>5</v>
      </c>
      <c r="H120" s="8">
        <f>Input!H145</f>
        <v>-5</v>
      </c>
      <c r="I120" s="8">
        <f>Input!I145</f>
        <v>0</v>
      </c>
      <c r="J120" s="9">
        <f>Input!J145</f>
        <v>0</v>
      </c>
      <c r="L120" s="3">
        <f t="shared" si="81"/>
        <v>5</v>
      </c>
      <c r="M120" s="3">
        <f t="shared" si="82"/>
        <v>5</v>
      </c>
      <c r="N120" s="3">
        <f t="shared" si="83"/>
        <v>-5</v>
      </c>
      <c r="O120" s="3">
        <f t="shared" si="84"/>
        <v>-5</v>
      </c>
      <c r="P120">
        <f t="shared" si="75"/>
        <v>100</v>
      </c>
      <c r="Q120">
        <f t="shared" si="85"/>
        <v>161</v>
      </c>
      <c r="R120">
        <f t="shared" si="86"/>
        <v>-51</v>
      </c>
      <c r="S120">
        <f t="shared" si="87"/>
        <v>-53</v>
      </c>
      <c r="T120">
        <f t="shared" si="88"/>
        <v>-57</v>
      </c>
    </row>
    <row r="121" spans="3:20" ht="12.75">
      <c r="C121" s="7">
        <f>Input!C146</f>
        <v>1</v>
      </c>
      <c r="D121" s="8">
        <f t="shared" si="80"/>
        <v>101</v>
      </c>
      <c r="E121" s="8">
        <f>Input!E146</f>
        <v>0</v>
      </c>
      <c r="F121" s="8">
        <f>Input!F146</f>
        <v>0</v>
      </c>
      <c r="G121" s="8">
        <f>Input!G146</f>
        <v>0</v>
      </c>
      <c r="H121" s="8">
        <f>Input!H146</f>
        <v>0</v>
      </c>
      <c r="I121" s="8">
        <f>Input!I146</f>
        <v>-1</v>
      </c>
      <c r="J121" s="9">
        <f>Input!J146</f>
        <v>1</v>
      </c>
      <c r="L121" s="3">
        <f t="shared" si="81"/>
        <v>-1</v>
      </c>
      <c r="M121" s="3">
        <f t="shared" si="82"/>
        <v>1</v>
      </c>
      <c r="N121" s="3">
        <f t="shared" si="83"/>
        <v>1</v>
      </c>
      <c r="O121" s="3">
        <f t="shared" si="84"/>
        <v>-1</v>
      </c>
      <c r="P121">
        <f t="shared" si="75"/>
        <v>101</v>
      </c>
      <c r="Q121">
        <f t="shared" si="85"/>
        <v>160</v>
      </c>
      <c r="R121">
        <f t="shared" si="86"/>
        <v>-50</v>
      </c>
      <c r="S121">
        <f t="shared" si="87"/>
        <v>-52</v>
      </c>
      <c r="T121">
        <f t="shared" si="88"/>
        <v>-58</v>
      </c>
    </row>
    <row r="122" spans="3:20" ht="12.75">
      <c r="C122" s="7">
        <f>Input!C147</f>
        <v>1</v>
      </c>
      <c r="D122" s="8">
        <f t="shared" si="80"/>
        <v>102</v>
      </c>
      <c r="E122" s="8">
        <f>Input!E147</f>
        <v>-12</v>
      </c>
      <c r="F122" s="8">
        <f>Input!F147</f>
        <v>12</v>
      </c>
      <c r="G122" s="8">
        <f>Input!G147</f>
        <v>0</v>
      </c>
      <c r="H122" s="8">
        <f>Input!H147</f>
        <v>0</v>
      </c>
      <c r="I122" s="8">
        <f>Input!I147</f>
        <v>0</v>
      </c>
      <c r="J122" s="9">
        <f>Input!J147</f>
        <v>0</v>
      </c>
      <c r="L122" s="3">
        <f t="shared" si="81"/>
        <v>-12</v>
      </c>
      <c r="M122" s="3">
        <f t="shared" si="82"/>
        <v>12</v>
      </c>
      <c r="N122" s="3">
        <f t="shared" si="83"/>
        <v>-12</v>
      </c>
      <c r="O122" s="3">
        <f t="shared" si="84"/>
        <v>12</v>
      </c>
      <c r="P122">
        <f t="shared" si="75"/>
        <v>102</v>
      </c>
      <c r="Q122">
        <f t="shared" si="85"/>
        <v>148</v>
      </c>
      <c r="R122">
        <f t="shared" si="86"/>
        <v>-38</v>
      </c>
      <c r="S122">
        <f t="shared" si="87"/>
        <v>-64</v>
      </c>
      <c r="T122">
        <f t="shared" si="88"/>
        <v>-46</v>
      </c>
    </row>
    <row r="123" spans="3:10" ht="12.75">
      <c r="C123" s="7"/>
      <c r="D123" s="8"/>
      <c r="E123" s="8"/>
      <c r="F123" s="8"/>
      <c r="G123" s="8"/>
      <c r="H123" s="8"/>
      <c r="I123" s="8"/>
      <c r="J123" s="9"/>
    </row>
    <row r="124" spans="3:10" ht="12.75">
      <c r="C124" s="7"/>
      <c r="D124" s="8"/>
      <c r="E124" s="8"/>
      <c r="F124" s="8"/>
      <c r="G124" s="8"/>
      <c r="H124" s="8"/>
      <c r="I124" s="8"/>
      <c r="J124" s="9"/>
    </row>
    <row r="125" spans="3:10" ht="12.75">
      <c r="C125" s="7"/>
      <c r="D125" s="8"/>
      <c r="E125" s="8"/>
      <c r="F125" s="8"/>
      <c r="G125" s="8"/>
      <c r="H125" s="8"/>
      <c r="I125" s="8"/>
      <c r="J125" s="9"/>
    </row>
    <row r="126" spans="3:10" ht="12.75">
      <c r="C126" s="7"/>
      <c r="D126" s="8"/>
      <c r="E126" s="8"/>
      <c r="F126" s="8"/>
      <c r="G126" s="8"/>
      <c r="H126" s="8"/>
      <c r="I126" s="8"/>
      <c r="J126" s="9"/>
    </row>
    <row r="127" spans="3:10" ht="12.75">
      <c r="C127" s="7"/>
      <c r="D127" s="8"/>
      <c r="E127" s="8"/>
      <c r="F127" s="8"/>
      <c r="G127" s="8"/>
      <c r="H127" s="8"/>
      <c r="I127" s="8"/>
      <c r="J127" s="9"/>
    </row>
    <row r="128" spans="3:10" ht="12.75">
      <c r="C128" s="7"/>
      <c r="D128" s="8"/>
      <c r="E128" s="8"/>
      <c r="F128" s="8"/>
      <c r="G128" s="8"/>
      <c r="H128" s="8"/>
      <c r="I128" s="8"/>
      <c r="J128" s="9"/>
    </row>
    <row r="129" spans="3:10" ht="12.75">
      <c r="C129" s="7"/>
      <c r="D129" s="8"/>
      <c r="E129" s="8"/>
      <c r="F129" s="8"/>
      <c r="G129" s="8"/>
      <c r="H129" s="8"/>
      <c r="I129" s="8"/>
      <c r="J129" s="9"/>
    </row>
  </sheetData>
  <mergeCells count="1">
    <mergeCell ref="Q2:T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Dave Cleal</cp:lastModifiedBy>
  <dcterms:created xsi:type="dcterms:W3CDTF">2002-05-05T21:26:47Z</dcterms:created>
  <dcterms:modified xsi:type="dcterms:W3CDTF">2003-04-30T14:31:16Z</dcterms:modified>
  <cp:category/>
  <cp:version/>
  <cp:contentType/>
  <cp:contentStatus/>
</cp:coreProperties>
</file>