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10" windowWidth="7740" windowHeight="4125" tabRatio="850" activeTab="1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blank" sheetId="17" r:id="rId17"/>
    <sheet name="Sheet2" sheetId="18" r:id="rId18"/>
  </sheets>
  <definedNames/>
  <calcPr fullCalcOnLoad="1"/>
</workbook>
</file>

<file path=xl/sharedStrings.xml><?xml version="1.0" encoding="utf-8"?>
<sst xmlns="http://schemas.openxmlformats.org/spreadsheetml/2006/main" count="596" uniqueCount="110">
  <si>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</si>
  <si>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</si>
  <si>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</si>
  <si>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</si>
  <si>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</si>
  <si>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</si>
  <si>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</si>
  <si>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</si>
  <si>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</si>
  <si>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</si>
  <si>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</si>
  <si>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</si>
  <si>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</si>
  <si>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</si>
  <si>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</si>
  <si>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</si>
  <si>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</si>
  <si>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</si>
  <si>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</si>
  <si>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</si>
  <si>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</si>
  <si>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</si>
  <si>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</si>
  <si>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</si>
  <si>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</si>
  <si>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</si>
  <si>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</si>
  <si>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</si>
  <si>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</si>
  <si>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</si>
  <si>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</si>
  <si>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</si>
  <si>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</si>
  <si>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</si>
  <si>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</si>
  <si>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</si>
  <si>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</si>
  <si>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</si>
  <si>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</si>
  <si>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</si>
  <si>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</si>
  <si>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</si>
  <si>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</si>
  <si>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</si>
  <si>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</si>
  <si>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</si>
  <si>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</si>
  <si>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</si>
  <si>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</si>
  <si>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</si>
  <si>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</si>
  <si>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</si>
  <si>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</si>
  <si>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</si>
  <si>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</si>
  <si>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</si>
  <si>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</si>
  <si>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</si>
  <si>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</si>
  <si>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</si>
  <si>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</si>
  <si>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</si>
  <si>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</si>
  <si>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</si>
  <si>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</si>
  <si>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</si>
  <si>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</si>
  <si>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</si>
  <si>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</si>
  <si>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</si>
  <si>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</si>
  <si>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</si>
  <si>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</si>
  <si>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</si>
  <si>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</si>
  <si>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</si>
  <si>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</si>
  <si>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</si>
  <si>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</si>
  <si>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</si>
  <si>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</si>
  <si>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</si>
  <si>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4D</t>
  </si>
  <si>
    <t>2NT</t>
  </si>
  <si>
    <t>4C</t>
  </si>
  <si>
    <t>4S *</t>
  </si>
  <si>
    <t>2S *</t>
  </si>
  <si>
    <t>Geneva '10</t>
  </si>
  <si>
    <t>1D</t>
  </si>
  <si>
    <t>2H *</t>
  </si>
  <si>
    <t>3S *</t>
  </si>
  <si>
    <t>4NT</t>
  </si>
  <si>
    <t>4H *</t>
  </si>
  <si>
    <t>5H</t>
  </si>
  <si>
    <t>on a knife edge</t>
  </si>
  <si>
    <t>one off in a laydown</t>
  </si>
  <si>
    <t>3D *</t>
  </si>
  <si>
    <t>what are the chances of that</t>
  </si>
  <si>
    <t>rat upa a rhododendron</t>
  </si>
  <si>
    <t>yard arm</t>
  </si>
  <si>
    <t>5S</t>
  </si>
  <si>
    <t>I watched the pips (miscounted the trumps though)</t>
  </si>
  <si>
    <t>3H *</t>
  </si>
  <si>
    <t>bloody but unbowed</t>
  </si>
  <si>
    <t>red handed</t>
  </si>
  <si>
    <t>5d made, 6h+1, 6s, in sequence</t>
  </si>
  <si>
    <t>6NT</t>
  </si>
  <si>
    <t>3NT *</t>
  </si>
  <si>
    <t>1S</t>
  </si>
  <si>
    <t>3C 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</si>
</sst>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7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cover'!$X$9:$X$22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-2</c:v>
                </c:pt>
                <c:pt idx="3">
                  <c:v>2</c:v>
                </c:pt>
                <c:pt idx="4">
                  <c:v>-8</c:v>
                </c:pt>
                <c:pt idx="5">
                  <c:v>-20</c:v>
                </c:pt>
                <c:pt idx="6">
                  <c:v>-53</c:v>
                </c:pt>
                <c:pt idx="7">
                  <c:v>-78</c:v>
                </c:pt>
                <c:pt idx="8">
                  <c:v>-81</c:v>
                </c:pt>
                <c:pt idx="9">
                  <c:v>-99</c:v>
                </c:pt>
                <c:pt idx="10">
                  <c:v>-85</c:v>
                </c:pt>
                <c:pt idx="11">
                  <c:v>-79</c:v>
                </c:pt>
                <c:pt idx="12">
                  <c:v>-67</c:v>
                </c:pt>
                <c:pt idx="13">
                  <c:v>-84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cover'!$Y$9:$Y$22</c:f>
              <c:numCache>
                <c:ptCount val="14"/>
                <c:pt idx="0">
                  <c:v>0</c:v>
                </c:pt>
                <c:pt idx="1">
                  <c:v>6</c:v>
                </c:pt>
                <c:pt idx="2">
                  <c:v>-2</c:v>
                </c:pt>
                <c:pt idx="3">
                  <c:v>2</c:v>
                </c:pt>
                <c:pt idx="4">
                  <c:v>-8</c:v>
                </c:pt>
                <c:pt idx="5">
                  <c:v>-20</c:v>
                </c:pt>
                <c:pt idx="6">
                  <c:v>-53</c:v>
                </c:pt>
                <c:pt idx="7">
                  <c:v>-78</c:v>
                </c:pt>
                <c:pt idx="8">
                  <c:v>-81</c:v>
                </c:pt>
                <c:pt idx="9">
                  <c:v>-99</c:v>
                </c:pt>
                <c:pt idx="10">
                  <c:v>-85</c:v>
                </c:pt>
                <c:pt idx="11">
                  <c:v>-79</c:v>
                </c:pt>
                <c:pt idx="12">
                  <c:v>-67</c:v>
                </c:pt>
                <c:pt idx="13">
                  <c:v>-84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cover'!$Z$9:$Z$22</c:f>
              <c:numCache>
                <c:ptCount val="14"/>
                <c:pt idx="0">
                  <c:v>0</c:v>
                </c:pt>
                <c:pt idx="1">
                  <c:v>-6</c:v>
                </c:pt>
                <c:pt idx="2">
                  <c:v>2</c:v>
                </c:pt>
                <c:pt idx="3">
                  <c:v>-2</c:v>
                </c:pt>
                <c:pt idx="4">
                  <c:v>8</c:v>
                </c:pt>
                <c:pt idx="5">
                  <c:v>20</c:v>
                </c:pt>
                <c:pt idx="6">
                  <c:v>53</c:v>
                </c:pt>
                <c:pt idx="7">
                  <c:v>78</c:v>
                </c:pt>
                <c:pt idx="8">
                  <c:v>81</c:v>
                </c:pt>
                <c:pt idx="9">
                  <c:v>99</c:v>
                </c:pt>
                <c:pt idx="10">
                  <c:v>85</c:v>
                </c:pt>
                <c:pt idx="11">
                  <c:v>79</c:v>
                </c:pt>
                <c:pt idx="12">
                  <c:v>67</c:v>
                </c:pt>
                <c:pt idx="13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cover'!$AA$9:$AA$22</c:f>
              <c:numCache>
                <c:ptCount val="14"/>
                <c:pt idx="0">
                  <c:v>0</c:v>
                </c:pt>
                <c:pt idx="1">
                  <c:v>-6</c:v>
                </c:pt>
                <c:pt idx="2">
                  <c:v>2</c:v>
                </c:pt>
                <c:pt idx="3">
                  <c:v>-2</c:v>
                </c:pt>
                <c:pt idx="4">
                  <c:v>8</c:v>
                </c:pt>
                <c:pt idx="5">
                  <c:v>20</c:v>
                </c:pt>
                <c:pt idx="6">
                  <c:v>53</c:v>
                </c:pt>
                <c:pt idx="7">
                  <c:v>78</c:v>
                </c:pt>
                <c:pt idx="8">
                  <c:v>81</c:v>
                </c:pt>
                <c:pt idx="9">
                  <c:v>99</c:v>
                </c:pt>
                <c:pt idx="10">
                  <c:v>85</c:v>
                </c:pt>
                <c:pt idx="11">
                  <c:v>79</c:v>
                </c:pt>
                <c:pt idx="12">
                  <c:v>67</c:v>
                </c:pt>
                <c:pt idx="13">
                  <c:v>84</c:v>
                </c:pt>
              </c:numCache>
            </c:numRef>
          </c:val>
          <c:smooth val="0"/>
        </c:ser>
        <c:marker val="1"/>
        <c:axId val="48928775"/>
        <c:axId val="37705792"/>
      </c:lineChart>
      <c:catAx>
        <c:axId val="48928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05792"/>
        <c:crosses val="autoZero"/>
        <c:auto val="1"/>
        <c:lblOffset val="100"/>
        <c:tickLblSkip val="1"/>
        <c:noMultiLvlLbl val="0"/>
      </c:catAx>
      <c:valAx>
        <c:axId val="37705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8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6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zoomScalePageLayoutView="0" workbookViewId="0" topLeftCell="A1">
      <selection activeCell="I23" sqref="E11:I23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87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28">
        <v>2</v>
      </c>
      <c r="E10" s="7"/>
      <c r="F10" s="7"/>
      <c r="G10" s="7">
        <v>6</v>
      </c>
      <c r="H10" s="7">
        <f>IF(G10="","",-G10)</f>
        <v>-6</v>
      </c>
      <c r="I10" s="7"/>
      <c r="J10" s="29"/>
      <c r="K10" s="7"/>
      <c r="L10" s="8">
        <f aca="true" t="shared" si="0" ref="L10:R10">SUM(D10:D41)</f>
        <v>24</v>
      </c>
      <c r="M10" s="9">
        <f t="shared" si="0"/>
        <v>0</v>
      </c>
      <c r="N10" s="9">
        <f t="shared" si="0"/>
        <v>0</v>
      </c>
      <c r="O10" s="9">
        <f t="shared" si="0"/>
        <v>-84</v>
      </c>
      <c r="P10" s="9">
        <f t="shared" si="0"/>
        <v>84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6</v>
      </c>
      <c r="Y10">
        <f>F10+G10+J10+Y9</f>
        <v>6</v>
      </c>
      <c r="Z10">
        <f>E10+H10+J10+Z9</f>
        <v>-6</v>
      </c>
      <c r="AA10">
        <f>F10+H10+I10+AA9</f>
        <v>-6</v>
      </c>
    </row>
    <row r="11" spans="4:27" ht="12.75">
      <c r="D11" s="28">
        <v>1</v>
      </c>
      <c r="E11" s="7"/>
      <c r="F11" s="7"/>
      <c r="G11" s="7">
        <v>-8</v>
      </c>
      <c r="H11" s="7">
        <f>IF(G11="","",-G11)</f>
        <v>8</v>
      </c>
      <c r="I11" s="7"/>
      <c r="J11" s="2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-2</v>
      </c>
      <c r="Y11">
        <f>F11+G11+J11+Y10</f>
        <v>-2</v>
      </c>
      <c r="Z11">
        <f>E11+H11+J11+Z10</f>
        <v>2</v>
      </c>
      <c r="AA11">
        <f>F11+H11+I11+AA10</f>
        <v>2</v>
      </c>
    </row>
    <row r="12" spans="4:27" ht="12.75">
      <c r="D12" s="28">
        <v>2</v>
      </c>
      <c r="E12" s="7"/>
      <c r="F12" s="7"/>
      <c r="G12" s="7">
        <v>4</v>
      </c>
      <c r="H12" s="7">
        <f>IF(G12="","",-G12)</f>
        <v>-4</v>
      </c>
      <c r="I12" s="7"/>
      <c r="J12" s="29"/>
      <c r="Q12" s="7"/>
      <c r="R12" s="7"/>
      <c r="S12" s="7"/>
      <c r="T12" s="7"/>
      <c r="U12" s="7"/>
      <c r="V12" s="7"/>
      <c r="X12">
        <f aca="true" t="shared" si="1" ref="X12:X48">E12+G12+I12+X11</f>
        <v>2</v>
      </c>
      <c r="Y12">
        <f aca="true" t="shared" si="2" ref="Y12:Y48">F12+G12+J12+Y11</f>
        <v>2</v>
      </c>
      <c r="Z12">
        <f aca="true" t="shared" si="3" ref="Z12:Z48">E12+H12+J12+Z11</f>
        <v>-2</v>
      </c>
      <c r="AA12">
        <f aca="true" t="shared" si="4" ref="AA12:AA48">F12+H12+I12+AA11</f>
        <v>-2</v>
      </c>
    </row>
    <row r="13" spans="4:27" ht="12.75">
      <c r="D13" s="28">
        <v>2</v>
      </c>
      <c r="E13" s="7"/>
      <c r="F13" s="7"/>
      <c r="G13" s="7">
        <v>-10</v>
      </c>
      <c r="H13" s="7">
        <f>IF(G13="","",-G13)</f>
        <v>10</v>
      </c>
      <c r="I13" s="7"/>
      <c r="J13" s="29"/>
      <c r="Q13" s="7"/>
      <c r="R13" s="7"/>
      <c r="S13" s="7"/>
      <c r="T13" s="7"/>
      <c r="U13" s="7"/>
      <c r="V13" s="7"/>
      <c r="X13">
        <f t="shared" si="1"/>
        <v>-8</v>
      </c>
      <c r="Y13">
        <f t="shared" si="2"/>
        <v>-8</v>
      </c>
      <c r="Z13">
        <f t="shared" si="3"/>
        <v>8</v>
      </c>
      <c r="AA13">
        <f t="shared" si="4"/>
        <v>8</v>
      </c>
    </row>
    <row r="14" spans="4:27" ht="12.75">
      <c r="D14" s="28">
        <v>2</v>
      </c>
      <c r="E14" s="7"/>
      <c r="F14" s="7"/>
      <c r="G14" s="7">
        <v>-12</v>
      </c>
      <c r="H14" s="7">
        <f>IF(G14="","",-G14)</f>
        <v>12</v>
      </c>
      <c r="I14" s="7"/>
      <c r="J14" s="29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-20</v>
      </c>
      <c r="Y14">
        <f t="shared" si="2"/>
        <v>-20</v>
      </c>
      <c r="Z14">
        <f t="shared" si="3"/>
        <v>20</v>
      </c>
      <c r="AA14">
        <f t="shared" si="4"/>
        <v>20</v>
      </c>
    </row>
    <row r="15" spans="4:27" ht="12.75">
      <c r="D15" s="28">
        <v>2</v>
      </c>
      <c r="E15" s="7"/>
      <c r="F15" s="7"/>
      <c r="G15" s="7">
        <v>-33</v>
      </c>
      <c r="H15" s="7">
        <f>IF(G15="","",-G15)</f>
        <v>33</v>
      </c>
      <c r="I15" s="7"/>
      <c r="J15" s="29"/>
      <c r="L15" s="8">
        <f>M10+O10+Q10</f>
        <v>-84</v>
      </c>
      <c r="M15" s="9">
        <f>M10+P10+R10</f>
        <v>84</v>
      </c>
      <c r="N15" s="9">
        <f>N10+O10+R10</f>
        <v>-84</v>
      </c>
      <c r="O15" s="10">
        <f>N10+P10+Q10</f>
        <v>84</v>
      </c>
      <c r="X15">
        <f t="shared" si="1"/>
        <v>-53</v>
      </c>
      <c r="Y15">
        <f t="shared" si="2"/>
        <v>-53</v>
      </c>
      <c r="Z15">
        <f t="shared" si="3"/>
        <v>53</v>
      </c>
      <c r="AA15">
        <f t="shared" si="4"/>
        <v>53</v>
      </c>
    </row>
    <row r="16" spans="4:27" ht="12.75">
      <c r="D16" s="28">
        <v>2</v>
      </c>
      <c r="E16" s="7"/>
      <c r="F16" s="7"/>
      <c r="G16" s="7">
        <v>-25</v>
      </c>
      <c r="H16" s="7">
        <f>IF(G16="","",-G16)</f>
        <v>25</v>
      </c>
      <c r="I16" s="7"/>
      <c r="J16" s="29"/>
      <c r="X16">
        <f t="shared" si="1"/>
        <v>-78</v>
      </c>
      <c r="Y16">
        <f t="shared" si="2"/>
        <v>-78</v>
      </c>
      <c r="Z16">
        <f t="shared" si="3"/>
        <v>78</v>
      </c>
      <c r="AA16">
        <f t="shared" si="4"/>
        <v>78</v>
      </c>
    </row>
    <row r="17" spans="4:27" ht="12.75">
      <c r="D17" s="28">
        <v>2</v>
      </c>
      <c r="E17" s="7"/>
      <c r="F17" s="7"/>
      <c r="G17" s="7">
        <v>-3</v>
      </c>
      <c r="H17" s="7">
        <f>IF(G17="","",-G17)</f>
        <v>3</v>
      </c>
      <c r="I17" s="7"/>
      <c r="J17" s="29"/>
      <c r="X17">
        <f t="shared" si="1"/>
        <v>-81</v>
      </c>
      <c r="Y17">
        <f t="shared" si="2"/>
        <v>-81</v>
      </c>
      <c r="Z17">
        <f t="shared" si="3"/>
        <v>81</v>
      </c>
      <c r="AA17">
        <f t="shared" si="4"/>
        <v>81</v>
      </c>
    </row>
    <row r="18" spans="4:27" ht="12.75">
      <c r="D18" s="28">
        <v>2</v>
      </c>
      <c r="E18" s="7"/>
      <c r="F18" s="7"/>
      <c r="G18" s="7">
        <v>-18</v>
      </c>
      <c r="H18" s="7">
        <f>IF(G18="","",-G18)</f>
        <v>18</v>
      </c>
      <c r="I18" s="7"/>
      <c r="J18" s="29"/>
      <c r="X18">
        <f t="shared" si="1"/>
        <v>-99</v>
      </c>
      <c r="Y18">
        <f t="shared" si="2"/>
        <v>-99</v>
      </c>
      <c r="Z18">
        <f t="shared" si="3"/>
        <v>99</v>
      </c>
      <c r="AA18">
        <f t="shared" si="4"/>
        <v>99</v>
      </c>
    </row>
    <row r="19" spans="4:27" ht="12.75">
      <c r="D19" s="28">
        <v>2</v>
      </c>
      <c r="E19" s="7"/>
      <c r="F19" s="7"/>
      <c r="G19" s="7">
        <v>14</v>
      </c>
      <c r="H19" s="7">
        <f>IF(G19="","",-G19)</f>
        <v>-14</v>
      </c>
      <c r="I19" s="7"/>
      <c r="J19" s="29"/>
      <c r="X19">
        <f t="shared" si="1"/>
        <v>-85</v>
      </c>
      <c r="Y19">
        <f t="shared" si="2"/>
        <v>-85</v>
      </c>
      <c r="Z19">
        <f t="shared" si="3"/>
        <v>85</v>
      </c>
      <c r="AA19">
        <f t="shared" si="4"/>
        <v>85</v>
      </c>
    </row>
    <row r="20" spans="4:27" ht="12.75">
      <c r="D20" s="28">
        <v>2</v>
      </c>
      <c r="E20" s="7"/>
      <c r="F20" s="7"/>
      <c r="G20" s="7">
        <v>6</v>
      </c>
      <c r="H20" s="7">
        <f>IF(G20="","",-G20)</f>
        <v>-6</v>
      </c>
      <c r="I20" s="7"/>
      <c r="J20" s="29"/>
      <c r="X20">
        <f t="shared" si="1"/>
        <v>-79</v>
      </c>
      <c r="Y20">
        <f t="shared" si="2"/>
        <v>-79</v>
      </c>
      <c r="Z20">
        <f t="shared" si="3"/>
        <v>79</v>
      </c>
      <c r="AA20">
        <f t="shared" si="4"/>
        <v>79</v>
      </c>
    </row>
    <row r="21" spans="4:27" ht="12.75">
      <c r="D21" s="28">
        <v>2</v>
      </c>
      <c r="E21" s="7"/>
      <c r="F21" s="7"/>
      <c r="G21" s="7">
        <v>12</v>
      </c>
      <c r="H21" s="7">
        <f>IF(G21="","",-G21)</f>
        <v>-12</v>
      </c>
      <c r="I21" s="7"/>
      <c r="J21" s="29"/>
      <c r="X21">
        <f t="shared" si="1"/>
        <v>-67</v>
      </c>
      <c r="Y21">
        <f t="shared" si="2"/>
        <v>-67</v>
      </c>
      <c r="Z21">
        <f t="shared" si="3"/>
        <v>67</v>
      </c>
      <c r="AA21">
        <f t="shared" si="4"/>
        <v>67</v>
      </c>
    </row>
    <row r="22" spans="4:27" ht="12.75">
      <c r="D22" s="8">
        <v>1</v>
      </c>
      <c r="E22" s="9"/>
      <c r="F22" s="9"/>
      <c r="G22" s="9">
        <v>-17</v>
      </c>
      <c r="H22" s="9">
        <f>IF(G22="","",-G22)</f>
        <v>17</v>
      </c>
      <c r="I22" s="9"/>
      <c r="J22" s="10"/>
      <c r="X22">
        <f t="shared" si="1"/>
        <v>-84</v>
      </c>
      <c r="Y22">
        <f t="shared" si="2"/>
        <v>-84</v>
      </c>
      <c r="Z22">
        <f t="shared" si="3"/>
        <v>84</v>
      </c>
      <c r="AA22">
        <f t="shared" si="4"/>
        <v>84</v>
      </c>
    </row>
    <row r="23" spans="24:27" ht="12.75">
      <c r="X23">
        <f t="shared" si="1"/>
        <v>-84</v>
      </c>
      <c r="Y23">
        <f t="shared" si="2"/>
        <v>-84</v>
      </c>
      <c r="Z23">
        <f t="shared" si="3"/>
        <v>84</v>
      </c>
      <c r="AA23">
        <f t="shared" si="4"/>
        <v>84</v>
      </c>
    </row>
    <row r="24" spans="24:27" ht="12.75">
      <c r="X24">
        <f t="shared" si="1"/>
        <v>-84</v>
      </c>
      <c r="Y24">
        <f t="shared" si="2"/>
        <v>-84</v>
      </c>
      <c r="Z24">
        <f t="shared" si="3"/>
        <v>84</v>
      </c>
      <c r="AA24">
        <f t="shared" si="4"/>
        <v>84</v>
      </c>
    </row>
    <row r="25" spans="24:27" ht="12.75">
      <c r="X25">
        <f t="shared" si="1"/>
        <v>-84</v>
      </c>
      <c r="Y25">
        <f t="shared" si="2"/>
        <v>-84</v>
      </c>
      <c r="Z25">
        <f t="shared" si="3"/>
        <v>84</v>
      </c>
      <c r="AA25">
        <f t="shared" si="4"/>
        <v>84</v>
      </c>
    </row>
    <row r="26" spans="24:27" ht="12.75">
      <c r="X26">
        <f t="shared" si="1"/>
        <v>-84</v>
      </c>
      <c r="Y26">
        <f t="shared" si="2"/>
        <v>-84</v>
      </c>
      <c r="Z26">
        <f t="shared" si="3"/>
        <v>84</v>
      </c>
      <c r="AA26">
        <f t="shared" si="4"/>
        <v>84</v>
      </c>
    </row>
    <row r="27" spans="24:27" ht="12.75">
      <c r="X27">
        <f t="shared" si="1"/>
        <v>-84</v>
      </c>
      <c r="Y27">
        <f t="shared" si="2"/>
        <v>-84</v>
      </c>
      <c r="Z27">
        <f t="shared" si="3"/>
        <v>84</v>
      </c>
      <c r="AA27">
        <f t="shared" si="4"/>
        <v>84</v>
      </c>
    </row>
    <row r="28" spans="24:27" ht="12.75">
      <c r="X28">
        <f t="shared" si="1"/>
        <v>-84</v>
      </c>
      <c r="Y28">
        <f t="shared" si="2"/>
        <v>-84</v>
      </c>
      <c r="Z28">
        <f t="shared" si="3"/>
        <v>84</v>
      </c>
      <c r="AA28">
        <f t="shared" si="4"/>
        <v>84</v>
      </c>
    </row>
    <row r="29" spans="24:27" ht="12.75">
      <c r="X29">
        <f t="shared" si="1"/>
        <v>-84</v>
      </c>
      <c r="Y29">
        <f t="shared" si="2"/>
        <v>-84</v>
      </c>
      <c r="Z29">
        <f t="shared" si="3"/>
        <v>84</v>
      </c>
      <c r="AA29">
        <f t="shared" si="4"/>
        <v>84</v>
      </c>
    </row>
    <row r="30" spans="24:27" ht="12.75">
      <c r="X30">
        <f t="shared" si="1"/>
        <v>-84</v>
      </c>
      <c r="Y30">
        <f t="shared" si="2"/>
        <v>-84</v>
      </c>
      <c r="Z30">
        <f t="shared" si="3"/>
        <v>84</v>
      </c>
      <c r="AA30">
        <f t="shared" si="4"/>
        <v>84</v>
      </c>
    </row>
    <row r="31" spans="24:27" ht="12.75">
      <c r="X31">
        <f t="shared" si="1"/>
        <v>-84</v>
      </c>
      <c r="Y31">
        <f t="shared" si="2"/>
        <v>-84</v>
      </c>
      <c r="Z31">
        <f t="shared" si="3"/>
        <v>84</v>
      </c>
      <c r="AA31">
        <f t="shared" si="4"/>
        <v>84</v>
      </c>
    </row>
    <row r="32" spans="24:27" ht="12.75">
      <c r="X32">
        <f t="shared" si="1"/>
        <v>-84</v>
      </c>
      <c r="Y32">
        <f t="shared" si="2"/>
        <v>-84</v>
      </c>
      <c r="Z32">
        <f t="shared" si="3"/>
        <v>84</v>
      </c>
      <c r="AA32">
        <f t="shared" si="4"/>
        <v>84</v>
      </c>
    </row>
    <row r="33" spans="24:27" ht="12.75">
      <c r="X33">
        <f t="shared" si="1"/>
        <v>-84</v>
      </c>
      <c r="Y33">
        <f t="shared" si="2"/>
        <v>-84</v>
      </c>
      <c r="Z33">
        <f t="shared" si="3"/>
        <v>84</v>
      </c>
      <c r="AA33">
        <f t="shared" si="4"/>
        <v>84</v>
      </c>
    </row>
    <row r="34" spans="24:27" ht="12.75">
      <c r="X34">
        <f t="shared" si="1"/>
        <v>-84</v>
      </c>
      <c r="Y34">
        <f t="shared" si="2"/>
        <v>-84</v>
      </c>
      <c r="Z34">
        <f t="shared" si="3"/>
        <v>84</v>
      </c>
      <c r="AA34">
        <f t="shared" si="4"/>
        <v>84</v>
      </c>
    </row>
    <row r="35" spans="24:27" ht="12.75">
      <c r="X35">
        <f t="shared" si="1"/>
        <v>-84</v>
      </c>
      <c r="Y35">
        <f t="shared" si="2"/>
        <v>-84</v>
      </c>
      <c r="Z35">
        <f t="shared" si="3"/>
        <v>84</v>
      </c>
      <c r="AA35">
        <f t="shared" si="4"/>
        <v>84</v>
      </c>
    </row>
    <row r="36" spans="24:27" ht="12.75">
      <c r="X36">
        <f t="shared" si="1"/>
        <v>-84</v>
      </c>
      <c r="Y36">
        <f t="shared" si="2"/>
        <v>-84</v>
      </c>
      <c r="Z36">
        <f t="shared" si="3"/>
        <v>84</v>
      </c>
      <c r="AA36">
        <f t="shared" si="4"/>
        <v>84</v>
      </c>
    </row>
    <row r="37" spans="24:27" ht="12.75">
      <c r="X37">
        <f t="shared" si="1"/>
        <v>-84</v>
      </c>
      <c r="Y37">
        <f t="shared" si="2"/>
        <v>-84</v>
      </c>
      <c r="Z37">
        <f t="shared" si="3"/>
        <v>84</v>
      </c>
      <c r="AA37">
        <f t="shared" si="4"/>
        <v>84</v>
      </c>
    </row>
    <row r="38" spans="24:27" ht="12.75">
      <c r="X38">
        <f t="shared" si="1"/>
        <v>-84</v>
      </c>
      <c r="Y38">
        <f t="shared" si="2"/>
        <v>-84</v>
      </c>
      <c r="Z38">
        <f t="shared" si="3"/>
        <v>84</v>
      </c>
      <c r="AA38">
        <f t="shared" si="4"/>
        <v>84</v>
      </c>
    </row>
    <row r="39" spans="24:27" ht="12.75">
      <c r="X39">
        <f t="shared" si="1"/>
        <v>-84</v>
      </c>
      <c r="Y39">
        <f t="shared" si="2"/>
        <v>-84</v>
      </c>
      <c r="Z39">
        <f t="shared" si="3"/>
        <v>84</v>
      </c>
      <c r="AA39">
        <f t="shared" si="4"/>
        <v>84</v>
      </c>
    </row>
    <row r="40" spans="24:27" ht="12.75">
      <c r="X40">
        <f t="shared" si="1"/>
        <v>-84</v>
      </c>
      <c r="Y40">
        <f t="shared" si="2"/>
        <v>-84</v>
      </c>
      <c r="Z40">
        <f t="shared" si="3"/>
        <v>84</v>
      </c>
      <c r="AA40">
        <f t="shared" si="4"/>
        <v>84</v>
      </c>
    </row>
    <row r="41" spans="24:27" ht="12.75">
      <c r="X41">
        <f t="shared" si="1"/>
        <v>-84</v>
      </c>
      <c r="Y41">
        <f t="shared" si="2"/>
        <v>-84</v>
      </c>
      <c r="Z41">
        <f t="shared" si="3"/>
        <v>84</v>
      </c>
      <c r="AA41">
        <f t="shared" si="4"/>
        <v>84</v>
      </c>
    </row>
    <row r="42" spans="24:27" ht="12.75">
      <c r="X42">
        <f t="shared" si="1"/>
        <v>-84</v>
      </c>
      <c r="Y42">
        <f t="shared" si="2"/>
        <v>-84</v>
      </c>
      <c r="Z42">
        <f t="shared" si="3"/>
        <v>84</v>
      </c>
      <c r="AA42">
        <f t="shared" si="4"/>
        <v>84</v>
      </c>
    </row>
    <row r="43" spans="24:27" ht="12.75">
      <c r="X43">
        <f t="shared" si="1"/>
        <v>-84</v>
      </c>
      <c r="Y43">
        <f t="shared" si="2"/>
        <v>-84</v>
      </c>
      <c r="Z43">
        <f t="shared" si="3"/>
        <v>84</v>
      </c>
      <c r="AA43">
        <f t="shared" si="4"/>
        <v>84</v>
      </c>
    </row>
    <row r="44" spans="24:27" ht="12.75">
      <c r="X44">
        <f t="shared" si="1"/>
        <v>-84</v>
      </c>
      <c r="Y44">
        <f t="shared" si="2"/>
        <v>-84</v>
      </c>
      <c r="Z44">
        <f t="shared" si="3"/>
        <v>84</v>
      </c>
      <c r="AA44">
        <f t="shared" si="4"/>
        <v>84</v>
      </c>
    </row>
    <row r="45" spans="24:27" ht="12.75">
      <c r="X45">
        <f t="shared" si="1"/>
        <v>-84</v>
      </c>
      <c r="Y45">
        <f t="shared" si="2"/>
        <v>-84</v>
      </c>
      <c r="Z45">
        <f t="shared" si="3"/>
        <v>84</v>
      </c>
      <c r="AA45">
        <f t="shared" si="4"/>
        <v>84</v>
      </c>
    </row>
    <row r="46" spans="24:27" ht="12.75">
      <c r="X46">
        <f t="shared" si="1"/>
        <v>-84</v>
      </c>
      <c r="Y46">
        <f t="shared" si="2"/>
        <v>-84</v>
      </c>
      <c r="Z46">
        <f t="shared" si="3"/>
        <v>84</v>
      </c>
      <c r="AA46">
        <f t="shared" si="4"/>
        <v>84</v>
      </c>
    </row>
    <row r="47" spans="24:27" ht="12.75">
      <c r="X47">
        <f t="shared" si="1"/>
        <v>-84</v>
      </c>
      <c r="Y47">
        <f t="shared" si="2"/>
        <v>-84</v>
      </c>
      <c r="Z47">
        <f t="shared" si="3"/>
        <v>84</v>
      </c>
      <c r="AA47">
        <f t="shared" si="4"/>
        <v>84</v>
      </c>
    </row>
    <row r="48" spans="24:27" ht="12.75">
      <c r="X48">
        <f t="shared" si="1"/>
        <v>-84</v>
      </c>
      <c r="Y48">
        <f t="shared" si="2"/>
        <v>-84</v>
      </c>
      <c r="Z48">
        <f t="shared" si="3"/>
        <v>84</v>
      </c>
      <c r="AA48">
        <f t="shared" si="4"/>
        <v>84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15" zoomScaleNormal="115" zoomScalePageLayoutView="0" workbookViewId="0" topLeftCell="A1">
      <selection activeCell="H17" sqref="H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40867.452152777776</v>
      </c>
      <c r="G2" s="19">
        <v>40867.454780092594</v>
      </c>
      <c r="H2" s="19">
        <v>40867.456458333334</v>
      </c>
      <c r="I2" s="18" t="s">
        <v>28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1050</v>
      </c>
      <c r="C3" s="27">
        <f>SUM(C4:C30)</f>
        <v>1340</v>
      </c>
      <c r="F3" s="19">
        <v>40867.456458333334</v>
      </c>
      <c r="G3" s="19">
        <v>40867.45935185185</v>
      </c>
      <c r="H3" s="19">
        <v>40867.4637037037</v>
      </c>
      <c r="I3" s="18" t="s">
        <v>79</v>
      </c>
      <c r="J3" s="18" t="s">
        <v>17</v>
      </c>
      <c r="K3" s="18">
        <v>-3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40867.4637037037</v>
      </c>
      <c r="G4" s="19">
        <v>40867.4659375</v>
      </c>
      <c r="H4" s="19">
        <v>40867.467627314814</v>
      </c>
      <c r="I4" s="18" t="s">
        <v>37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40867.467627314814</v>
      </c>
      <c r="G5" s="19">
        <v>40867.469722222224</v>
      </c>
      <c r="H5" s="19">
        <v>40867.47087962963</v>
      </c>
      <c r="I5" s="18" t="s">
        <v>33</v>
      </c>
      <c r="J5" s="18" t="s">
        <v>17</v>
      </c>
      <c r="K5" s="18">
        <v>4</v>
      </c>
      <c r="L5" s="25"/>
      <c r="M5" s="25"/>
      <c r="T5">
        <v>23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37"/>
      <c r="C6" s="39"/>
      <c r="F6" s="19">
        <v>40867.47087962963</v>
      </c>
      <c r="G6" s="19">
        <v>40867.474375</v>
      </c>
      <c r="H6" s="19">
        <v>40867.47615740741</v>
      </c>
      <c r="I6" s="18" t="s">
        <v>80</v>
      </c>
      <c r="J6" s="18" t="s">
        <v>17</v>
      </c>
      <c r="K6" s="18">
        <v>2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40867.47615740741</v>
      </c>
      <c r="G7" s="19">
        <v>40867.47800925926</v>
      </c>
      <c r="H7" s="19">
        <v>40867.48006944444</v>
      </c>
      <c r="I7" s="18" t="s">
        <v>30</v>
      </c>
      <c r="J7" s="18" t="s">
        <v>18</v>
      </c>
      <c r="K7" s="18">
        <v>1</v>
      </c>
      <c r="L7" s="25"/>
      <c r="M7" s="25"/>
      <c r="T7">
        <v>24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7"/>
      <c r="C8" s="39"/>
      <c r="F8" s="19">
        <v>40867.48006944444</v>
      </c>
      <c r="G8" s="19">
        <v>40867.48248842593</v>
      </c>
      <c r="H8" s="19">
        <v>40867.48604166666</v>
      </c>
      <c r="I8" s="18" t="s">
        <v>37</v>
      </c>
      <c r="J8" s="18" t="s">
        <v>17</v>
      </c>
      <c r="K8" s="18">
        <v>0</v>
      </c>
      <c r="L8" s="25"/>
      <c r="M8" s="25"/>
      <c r="T8">
        <v>25</v>
      </c>
      <c r="U8">
        <v>2</v>
      </c>
      <c r="V8">
        <v>18</v>
      </c>
      <c r="W8">
        <v>2</v>
      </c>
      <c r="X8"/>
      <c r="Y8"/>
    </row>
    <row r="9" spans="2:25" s="18" customFormat="1" ht="12.75">
      <c r="B9" s="37"/>
      <c r="C9" s="39"/>
      <c r="F9" s="19">
        <v>40867.48604166666</v>
      </c>
      <c r="G9" s="19">
        <v>40867.48824074074</v>
      </c>
      <c r="H9" s="19">
        <v>40867.49155092592</v>
      </c>
      <c r="I9" s="18" t="s">
        <v>81</v>
      </c>
      <c r="J9" s="18" t="s">
        <v>18</v>
      </c>
      <c r="K9" s="18">
        <v>-1</v>
      </c>
      <c r="L9" s="25"/>
      <c r="M9" s="25"/>
      <c r="T9">
        <v>17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40867.49155092592</v>
      </c>
      <c r="G10" s="19">
        <v>40867.49747685185</v>
      </c>
      <c r="H10" s="19">
        <v>40867.49752314815</v>
      </c>
      <c r="I10" s="18" t="s">
        <v>28</v>
      </c>
      <c r="J10" s="18" t="s">
        <v>16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40867.49752314815</v>
      </c>
      <c r="G11" s="19">
        <v>40867.502280092594</v>
      </c>
      <c r="H11" s="19">
        <v>40867.50269675926</v>
      </c>
      <c r="I11" s="18" t="s">
        <v>30</v>
      </c>
      <c r="J11" s="18" t="s">
        <v>18</v>
      </c>
      <c r="K11" s="18">
        <v>0</v>
      </c>
      <c r="L11" s="25"/>
      <c r="M11" s="25"/>
      <c r="T11">
        <v>27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40867.50269675926</v>
      </c>
      <c r="G12" s="19">
        <v>40867.50670138889</v>
      </c>
      <c r="H12" s="19">
        <v>40867.506736111114</v>
      </c>
      <c r="I12" s="18" t="s">
        <v>33</v>
      </c>
      <c r="J12" s="18" t="s">
        <v>15</v>
      </c>
      <c r="K12" s="18">
        <v>0</v>
      </c>
      <c r="L12" s="25"/>
      <c r="M12" s="25"/>
      <c r="T12">
        <v>27</v>
      </c>
      <c r="U12">
        <v>2</v>
      </c>
      <c r="V12"/>
      <c r="W12"/>
      <c r="X12"/>
      <c r="Y12"/>
    </row>
    <row r="13" spans="2:25" s="18" customFormat="1" ht="12.75">
      <c r="B13" s="37"/>
      <c r="C13" s="39"/>
      <c r="F13" s="19">
        <v>40867.506736111114</v>
      </c>
      <c r="G13" s="19">
        <v>40867.50994212963</v>
      </c>
      <c r="H13" s="19">
        <v>40867.513715277775</v>
      </c>
      <c r="I13" s="18" t="s">
        <v>27</v>
      </c>
      <c r="J13" s="18" t="s">
        <v>18</v>
      </c>
      <c r="K13" s="18">
        <v>1</v>
      </c>
      <c r="L13" s="25"/>
      <c r="M13" s="25"/>
      <c r="T13">
        <v>28</v>
      </c>
      <c r="U13">
        <v>3</v>
      </c>
      <c r="V13">
        <v>17</v>
      </c>
      <c r="W13">
        <v>3</v>
      </c>
      <c r="X13">
        <v>16</v>
      </c>
      <c r="Y13">
        <v>3</v>
      </c>
    </row>
    <row r="14" spans="2:25" s="18" customFormat="1" ht="12.75">
      <c r="B14" s="37"/>
      <c r="C14" s="39"/>
      <c r="F14" s="19">
        <v>40867.513715277775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</v>
      </c>
      <c r="C17" s="39">
        <v>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40</v>
      </c>
      <c r="C19" s="39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120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>
        <v>90</v>
      </c>
      <c r="C22" s="39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>
        <v>60</v>
      </c>
      <c r="C23" s="41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>
        <v>40</v>
      </c>
      <c r="C24" s="39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90</v>
      </c>
      <c r="C25" s="48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100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60</v>
      </c>
      <c r="C27" s="39">
        <v>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/>
      <c r="C28" s="48">
        <v>120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15" zoomScaleNormal="115" zoomScalePageLayoutView="0" workbookViewId="0" topLeftCell="A1">
      <selection activeCell="I14" sqref="I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40867.5187037037</v>
      </c>
      <c r="G2" s="19">
        <v>40867.52116898148</v>
      </c>
      <c r="H2" s="19">
        <v>40867.52238425926</v>
      </c>
      <c r="I2" s="18" t="s">
        <v>79</v>
      </c>
      <c r="J2" s="18" t="s">
        <v>16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7">
        <f>SUM(B4:B30)</f>
        <v>240</v>
      </c>
      <c r="C3" s="27">
        <f>SUM(C4:C30)</f>
        <v>2080</v>
      </c>
      <c r="F3" s="19">
        <v>40867.52238425926</v>
      </c>
      <c r="G3" s="19">
        <v>40867.52564814815</v>
      </c>
      <c r="H3" s="19">
        <v>40867.52784722222</v>
      </c>
      <c r="I3" s="18" t="s">
        <v>27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40867.52784722222</v>
      </c>
      <c r="G4" s="19">
        <v>40867.533321759256</v>
      </c>
      <c r="H4" s="19">
        <v>40867.53334490741</v>
      </c>
      <c r="I4" s="18" t="s">
        <v>28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40867.53334490741</v>
      </c>
      <c r="G5" s="19">
        <v>40867.5369212963</v>
      </c>
      <c r="H5" s="19">
        <v>40867.54100694445</v>
      </c>
      <c r="I5" s="18" t="s">
        <v>27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>
        <v>20</v>
      </c>
      <c r="W5">
        <v>3</v>
      </c>
      <c r="X5"/>
      <c r="Y5"/>
    </row>
    <row r="6" spans="2:25" s="18" customFormat="1" ht="12.75">
      <c r="B6" s="37"/>
      <c r="C6" s="39"/>
      <c r="F6" s="19">
        <v>40867.54100694445</v>
      </c>
      <c r="G6" s="19">
        <v>40867.56068287037</v>
      </c>
      <c r="H6" s="19">
        <v>40867.562731481485</v>
      </c>
      <c r="I6" s="18" t="s">
        <v>31</v>
      </c>
      <c r="J6" s="18" t="s">
        <v>17</v>
      </c>
      <c r="K6" s="18">
        <v>1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40867.562731481485</v>
      </c>
      <c r="G7" s="19">
        <v>40867.56972222222</v>
      </c>
      <c r="H7" s="19">
        <v>40867.56982638889</v>
      </c>
      <c r="I7" s="18" t="s">
        <v>82</v>
      </c>
      <c r="J7" s="18" t="s">
        <v>15</v>
      </c>
      <c r="K7" s="18">
        <v>-1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40867.56982638889</v>
      </c>
      <c r="G8" s="19">
        <v>40867.57232638889</v>
      </c>
      <c r="H8" s="19">
        <v>40867.57444444444</v>
      </c>
      <c r="I8" s="18" t="s">
        <v>107</v>
      </c>
      <c r="J8" s="18" t="s">
        <v>18</v>
      </c>
      <c r="K8" s="18">
        <v>2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7"/>
      <c r="C9" s="39"/>
      <c r="F9" s="19">
        <v>40867.57444444444</v>
      </c>
      <c r="G9" s="19">
        <v>40867.57784722222</v>
      </c>
      <c r="H9" s="19">
        <v>40867.58081018519</v>
      </c>
      <c r="I9" s="18" t="s">
        <v>28</v>
      </c>
      <c r="J9" s="18" t="s">
        <v>16</v>
      </c>
      <c r="K9" s="18">
        <v>0</v>
      </c>
      <c r="L9" s="25"/>
      <c r="M9" s="25"/>
      <c r="T9">
        <v>25</v>
      </c>
      <c r="U9">
        <v>3</v>
      </c>
      <c r="V9">
        <v>17</v>
      </c>
      <c r="W9">
        <v>3</v>
      </c>
      <c r="X9"/>
      <c r="Y9"/>
    </row>
    <row r="10" spans="2:25" s="18" customFormat="1" ht="12.75">
      <c r="B10" s="37"/>
      <c r="C10" s="39"/>
      <c r="F10" s="19">
        <v>40867.58081018519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250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120</v>
      </c>
      <c r="C21" s="41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>
        <v>60</v>
      </c>
      <c r="C24" s="41">
        <v>200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15" zoomScaleNormal="115" zoomScalePageLayoutView="0" workbookViewId="0" topLeftCell="A1">
      <selection activeCell="I22" sqref="I2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40867.657013888886</v>
      </c>
      <c r="G2" s="19">
        <v>40867.657800925925</v>
      </c>
      <c r="H2" s="19">
        <v>40867.660416666666</v>
      </c>
      <c r="I2" s="18" t="s">
        <v>33</v>
      </c>
      <c r="J2" s="18" t="s">
        <v>17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2000</v>
      </c>
      <c r="C3" s="27">
        <f>SUM(C4:C30)</f>
        <v>570</v>
      </c>
      <c r="F3" s="19">
        <v>40867.660416666666</v>
      </c>
      <c r="G3" s="19">
        <v>40867.66376157408</v>
      </c>
      <c r="H3" s="19">
        <v>40867.667916666665</v>
      </c>
      <c r="I3" s="18" t="s">
        <v>28</v>
      </c>
      <c r="J3" s="18" t="s">
        <v>16</v>
      </c>
      <c r="K3" s="18">
        <v>0</v>
      </c>
      <c r="L3" s="25"/>
      <c r="M3" s="25"/>
      <c r="T3">
        <v>21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40867.667916666665</v>
      </c>
      <c r="G4" s="19">
        <v>40867.66979166667</v>
      </c>
      <c r="H4" s="19">
        <v>40867.67270833333</v>
      </c>
      <c r="I4" s="18" t="s">
        <v>28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40867.67270833333</v>
      </c>
      <c r="G5" s="19">
        <v>40867.67424768519</v>
      </c>
      <c r="H5" s="19">
        <v>40867.67600694444</v>
      </c>
      <c r="I5" s="18" t="s">
        <v>27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7"/>
      <c r="C6" s="39"/>
      <c r="F6" s="19">
        <v>40867.67600694444</v>
      </c>
      <c r="G6" s="19">
        <v>40867.679502314815</v>
      </c>
      <c r="H6" s="19">
        <v>40867.682222222225</v>
      </c>
      <c r="I6" s="18" t="s">
        <v>79</v>
      </c>
      <c r="J6" s="18" t="s">
        <v>18</v>
      </c>
      <c r="K6" s="18">
        <v>-2</v>
      </c>
      <c r="L6" s="25">
        <v>100</v>
      </c>
      <c r="M6" s="25"/>
      <c r="T6">
        <v>18</v>
      </c>
      <c r="U6">
        <v>2</v>
      </c>
      <c r="V6">
        <v>19</v>
      </c>
      <c r="W6">
        <v>3</v>
      </c>
      <c r="X6"/>
      <c r="Y6"/>
    </row>
    <row r="7" spans="2:25" s="18" customFormat="1" ht="12.75">
      <c r="B7" s="37"/>
      <c r="C7" s="39"/>
      <c r="F7" s="19">
        <v>40867.682222222225</v>
      </c>
      <c r="G7" s="19">
        <v>40867.68398148148</v>
      </c>
      <c r="H7" s="19">
        <v>40867.68748842592</v>
      </c>
      <c r="I7" s="18" t="s">
        <v>83</v>
      </c>
      <c r="J7" s="18" t="s">
        <v>18</v>
      </c>
      <c r="K7" s="18">
        <v>-3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40867.68748842592</v>
      </c>
      <c r="G8" s="19">
        <v>40867.688993055555</v>
      </c>
      <c r="H8" s="19">
        <v>40867.6915625</v>
      </c>
      <c r="I8" s="18" t="s">
        <v>33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7"/>
      <c r="C9" s="39"/>
      <c r="F9" s="19">
        <v>40867.6915625</v>
      </c>
      <c r="G9" s="19">
        <v>40867.6937962963</v>
      </c>
      <c r="H9" s="19">
        <v>40867.69530092592</v>
      </c>
      <c r="I9" s="18" t="s">
        <v>32</v>
      </c>
      <c r="J9" s="18" t="s">
        <v>18</v>
      </c>
      <c r="K9" s="18">
        <v>1</v>
      </c>
      <c r="L9" s="25"/>
      <c r="M9" s="25"/>
      <c r="T9">
        <v>24</v>
      </c>
      <c r="U9">
        <v>3</v>
      </c>
      <c r="V9">
        <v>18</v>
      </c>
      <c r="W9">
        <v>3</v>
      </c>
      <c r="X9"/>
      <c r="Y9"/>
    </row>
    <row r="10" spans="2:25" s="18" customFormat="1" ht="12.75">
      <c r="B10" s="37"/>
      <c r="C10" s="39"/>
      <c r="F10" s="19">
        <v>40867.69530092592</v>
      </c>
      <c r="G10" s="19">
        <v>40867.69865740741</v>
      </c>
      <c r="H10" s="19">
        <v>40867.701689814814</v>
      </c>
      <c r="I10" s="18" t="s">
        <v>35</v>
      </c>
      <c r="J10" s="18" t="s">
        <v>17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40867.701689814814</v>
      </c>
      <c r="G11" s="19">
        <v>40867.70322916667</v>
      </c>
      <c r="H11" s="19">
        <v>40867.705092592594</v>
      </c>
      <c r="I11" s="18" t="s">
        <v>37</v>
      </c>
      <c r="J11" s="18" t="s">
        <v>18</v>
      </c>
      <c r="K11" s="18">
        <v>2</v>
      </c>
      <c r="L11" s="25"/>
      <c r="M11" s="25"/>
      <c r="T11">
        <v>25</v>
      </c>
      <c r="U11">
        <v>3</v>
      </c>
      <c r="V11">
        <v>16</v>
      </c>
      <c r="W11">
        <v>3</v>
      </c>
      <c r="X11"/>
      <c r="Y11"/>
    </row>
    <row r="12" spans="2:25" s="18" customFormat="1" ht="12.75">
      <c r="B12" s="37"/>
      <c r="C12" s="39"/>
      <c r="F12" s="19">
        <v>40867.705092592594</v>
      </c>
      <c r="G12" s="19">
        <v>40867.70753472222</v>
      </c>
      <c r="H12" s="19">
        <v>40867.71</v>
      </c>
      <c r="I12" s="18" t="s">
        <v>28</v>
      </c>
      <c r="J12" s="18" t="s">
        <v>17</v>
      </c>
      <c r="K12" s="18">
        <v>0</v>
      </c>
      <c r="L12" s="25"/>
      <c r="M12" s="25"/>
      <c r="T12">
        <v>26</v>
      </c>
      <c r="U12">
        <v>2</v>
      </c>
      <c r="V12"/>
      <c r="W12"/>
      <c r="X12"/>
      <c r="Y12"/>
    </row>
    <row r="13" spans="2:25" s="18" customFormat="1" ht="12.75">
      <c r="B13" s="37">
        <v>500</v>
      </c>
      <c r="C13" s="39"/>
      <c r="F13" s="19">
        <v>40867.71</v>
      </c>
      <c r="G13" s="19">
        <v>40867.712916666664</v>
      </c>
      <c r="H13" s="19">
        <v>40867.714953703704</v>
      </c>
      <c r="I13" s="18" t="s">
        <v>37</v>
      </c>
      <c r="J13" s="18" t="s">
        <v>18</v>
      </c>
      <c r="K13" s="18">
        <v>-1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7">
        <v>90</v>
      </c>
      <c r="C14" s="39"/>
      <c r="F14" s="19">
        <v>40867.714953703704</v>
      </c>
      <c r="G14" s="19">
        <v>40867.71655092593</v>
      </c>
      <c r="H14" s="19">
        <v>40867.719502314816</v>
      </c>
      <c r="I14" s="18" t="s">
        <v>108</v>
      </c>
      <c r="J14" s="18" t="s">
        <v>17</v>
      </c>
      <c r="K14" s="18">
        <v>3</v>
      </c>
      <c r="L14" s="25"/>
      <c r="M14" s="25"/>
      <c r="T14">
        <v>27</v>
      </c>
      <c r="U14">
        <v>2</v>
      </c>
      <c r="V14">
        <v>14</v>
      </c>
      <c r="W14">
        <v>2</v>
      </c>
      <c r="X14"/>
      <c r="Y14"/>
    </row>
    <row r="15" spans="2:25" s="18" customFormat="1" ht="12.75">
      <c r="B15" s="37">
        <v>100</v>
      </c>
      <c r="C15" s="39"/>
      <c r="F15" s="19">
        <v>40867.719502314816</v>
      </c>
      <c r="G15" s="19">
        <v>40867.72456018518</v>
      </c>
      <c r="H15" s="19">
        <v>40867.72539351852</v>
      </c>
      <c r="I15" s="18" t="s">
        <v>32</v>
      </c>
      <c r="J15" s="18" t="s">
        <v>17</v>
      </c>
      <c r="K15" s="18">
        <v>0</v>
      </c>
      <c r="L15" s="25"/>
      <c r="M15" s="25"/>
      <c r="T15">
        <v>28</v>
      </c>
      <c r="U15">
        <v>2</v>
      </c>
      <c r="V15">
        <v>13</v>
      </c>
      <c r="W15">
        <v>2</v>
      </c>
      <c r="X15"/>
      <c r="Y15"/>
    </row>
    <row r="16" spans="2:25" s="18" customFormat="1" ht="12.75">
      <c r="B16" s="37">
        <v>30</v>
      </c>
      <c r="C16" s="39">
        <v>60</v>
      </c>
      <c r="F16" s="19">
        <v>40867.72539351852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150</v>
      </c>
      <c r="C17" s="39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500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100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120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>
        <v>60</v>
      </c>
      <c r="C24" s="39">
        <v>90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>
        <v>100</v>
      </c>
      <c r="C26" s="41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30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>
        <v>90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15" zoomScaleNormal="115" zoomScalePageLayoutView="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40867.82059027778</v>
      </c>
      <c r="G2" s="19">
        <v>40867.82273148148</v>
      </c>
      <c r="H2" s="19">
        <v>40867.825532407405</v>
      </c>
      <c r="I2" s="18" t="s">
        <v>33</v>
      </c>
      <c r="J2" s="18" t="s">
        <v>16</v>
      </c>
      <c r="K2" s="18">
        <v>2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2170</v>
      </c>
      <c r="C3" s="27">
        <f>SUM(C4:C30)</f>
        <v>1600</v>
      </c>
      <c r="F3" s="19">
        <v>40867.825532407405</v>
      </c>
      <c r="G3" s="19">
        <v>40867.82842592592</v>
      </c>
      <c r="H3" s="19">
        <v>40867.830405092594</v>
      </c>
      <c r="I3" s="18" t="s">
        <v>80</v>
      </c>
      <c r="J3" s="18" t="s">
        <v>16</v>
      </c>
      <c r="K3" s="18">
        <v>0</v>
      </c>
      <c r="L3" s="25">
        <v>100</v>
      </c>
      <c r="M3" s="25"/>
      <c r="T3">
        <v>22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40867.830405092594</v>
      </c>
      <c r="G4" s="19">
        <v>40867.83247685185</v>
      </c>
      <c r="H4" s="19">
        <v>40867.83592592592</v>
      </c>
      <c r="I4" s="18" t="s">
        <v>32</v>
      </c>
      <c r="J4" s="18" t="s">
        <v>16</v>
      </c>
      <c r="K4" s="18">
        <v>2</v>
      </c>
      <c r="L4" s="25"/>
      <c r="M4" s="25"/>
      <c r="T4">
        <v>23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7"/>
      <c r="C5" s="39"/>
      <c r="F5" s="19">
        <v>40867.83592592592</v>
      </c>
      <c r="G5" s="19">
        <v>40867.837546296294</v>
      </c>
      <c r="H5" s="19">
        <v>40867.84173611111</v>
      </c>
      <c r="I5" s="18" t="s">
        <v>30</v>
      </c>
      <c r="J5" s="18" t="s">
        <v>16</v>
      </c>
      <c r="K5" s="18">
        <v>-1</v>
      </c>
      <c r="L5" s="25"/>
      <c r="M5" s="25"/>
      <c r="T5">
        <v>20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40867.84173611111</v>
      </c>
      <c r="G6" s="19">
        <v>40867.8446875</v>
      </c>
      <c r="H6" s="19">
        <v>40867.847337962965</v>
      </c>
      <c r="I6" s="18" t="s">
        <v>86</v>
      </c>
      <c r="J6" s="18" t="s">
        <v>18</v>
      </c>
      <c r="K6" s="18">
        <v>1</v>
      </c>
      <c r="L6" s="25"/>
      <c r="M6" s="25"/>
      <c r="T6">
        <v>24</v>
      </c>
      <c r="U6">
        <v>3</v>
      </c>
      <c r="V6">
        <v>17</v>
      </c>
      <c r="W6">
        <v>3</v>
      </c>
      <c r="X6">
        <v>16</v>
      </c>
      <c r="Y6">
        <v>3</v>
      </c>
    </row>
    <row r="7" spans="2:25" s="18" customFormat="1" ht="12.75">
      <c r="B7" s="37"/>
      <c r="C7" s="39"/>
      <c r="F7" s="19">
        <v>40867.847337962965</v>
      </c>
      <c r="G7" s="19">
        <v>40867.850335648145</v>
      </c>
      <c r="H7" s="19">
        <v>40867.853159722225</v>
      </c>
      <c r="I7" s="18" t="s">
        <v>109</v>
      </c>
      <c r="J7" s="18" t="s">
        <v>18</v>
      </c>
      <c r="K7" s="18">
        <v>-5</v>
      </c>
      <c r="L7" s="25"/>
      <c r="M7" s="25"/>
      <c r="T7">
        <v>19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40867.853159722225</v>
      </c>
      <c r="G8" s="19">
        <v>40867.85625</v>
      </c>
      <c r="H8" s="19">
        <v>40867.85865740741</v>
      </c>
      <c r="I8" s="18" t="s">
        <v>29</v>
      </c>
      <c r="J8" s="18" t="s">
        <v>15</v>
      </c>
      <c r="K8" s="18">
        <v>0</v>
      </c>
      <c r="L8" s="25"/>
      <c r="M8" s="25"/>
      <c r="T8">
        <v>25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40867.85865740741</v>
      </c>
      <c r="G9" s="19">
        <v>40867.86053240741</v>
      </c>
      <c r="H9" s="19">
        <v>40867.86539351852</v>
      </c>
      <c r="I9" s="18" t="s">
        <v>29</v>
      </c>
      <c r="J9" s="18" t="s">
        <v>16</v>
      </c>
      <c r="K9" s="18">
        <v>0</v>
      </c>
      <c r="L9" s="25"/>
      <c r="M9" s="25"/>
      <c r="T9">
        <v>26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40867.86539351852</v>
      </c>
      <c r="G10" s="19">
        <v>40867.86787037037</v>
      </c>
      <c r="H10" s="19">
        <v>40867.87075231481</v>
      </c>
      <c r="I10" s="18" t="s">
        <v>80</v>
      </c>
      <c r="J10" s="18" t="s">
        <v>16</v>
      </c>
      <c r="K10" s="18">
        <v>-1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40867.87075231481</v>
      </c>
      <c r="G11" s="19">
        <v>40867.873761574076</v>
      </c>
      <c r="H11" s="19">
        <v>40867.87640046296</v>
      </c>
      <c r="I11" s="18" t="s">
        <v>29</v>
      </c>
      <c r="J11" s="18" t="s">
        <v>18</v>
      </c>
      <c r="K11" s="18">
        <v>-1</v>
      </c>
      <c r="L11" s="25"/>
      <c r="M11" s="25"/>
      <c r="T11">
        <v>17</v>
      </c>
      <c r="U11">
        <v>2</v>
      </c>
      <c r="V11"/>
      <c r="W11"/>
      <c r="X11"/>
      <c r="Y11"/>
    </row>
    <row r="12" spans="2:25" s="18" customFormat="1" ht="12.75">
      <c r="B12" s="37"/>
      <c r="C12" s="39"/>
      <c r="F12" s="19">
        <v>40867.87640046296</v>
      </c>
      <c r="G12" s="19">
        <v>40867.87841435185</v>
      </c>
      <c r="H12" s="19">
        <v>40867.88234953704</v>
      </c>
      <c r="I12" s="18" t="s">
        <v>30</v>
      </c>
      <c r="J12" s="18" t="s">
        <v>17</v>
      </c>
      <c r="K12" s="18">
        <v>1</v>
      </c>
      <c r="L12" s="25"/>
      <c r="M12" s="25"/>
      <c r="T12">
        <v>27</v>
      </c>
      <c r="U12">
        <v>2</v>
      </c>
      <c r="V12">
        <v>16</v>
      </c>
      <c r="W12">
        <v>2</v>
      </c>
      <c r="X12"/>
      <c r="Y12"/>
    </row>
    <row r="13" spans="2:25" s="18" customFormat="1" ht="12.75">
      <c r="B13" s="37"/>
      <c r="C13" s="39"/>
      <c r="F13" s="19">
        <v>40867.88234953704</v>
      </c>
      <c r="G13" s="19">
        <v>40867.88686342593</v>
      </c>
      <c r="H13" s="19">
        <v>40867.89164351852</v>
      </c>
      <c r="I13" s="18" t="s">
        <v>84</v>
      </c>
      <c r="J13" s="18" t="s">
        <v>17</v>
      </c>
      <c r="K13" s="18">
        <v>0</v>
      </c>
      <c r="L13" s="25"/>
      <c r="M13" s="25"/>
      <c r="T13">
        <v>28</v>
      </c>
      <c r="U13">
        <v>2</v>
      </c>
      <c r="V13">
        <v>15</v>
      </c>
      <c r="W13">
        <v>2</v>
      </c>
      <c r="X13"/>
      <c r="Y13"/>
    </row>
    <row r="14" spans="2:25" s="18" customFormat="1" ht="12.75">
      <c r="B14" s="37"/>
      <c r="C14" s="39"/>
      <c r="F14" s="19">
        <v>40867.89164351852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500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30</v>
      </c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100</v>
      </c>
      <c r="C17" s="39">
        <v>250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1100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>
        <v>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/>
      <c r="C24" s="48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>
        <v>120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40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>
        <v>80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40867.89173611111</v>
      </c>
      <c r="G2" s="19">
        <v>40867.89349537037</v>
      </c>
      <c r="H2" s="19">
        <v>40867.89623842593</v>
      </c>
      <c r="I2" s="18" t="s">
        <v>28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1860</v>
      </c>
      <c r="C3" s="27">
        <f>SUM(C4:C30)</f>
        <v>650</v>
      </c>
      <c r="F3" s="19">
        <v>40867.89623842593</v>
      </c>
      <c r="G3" s="19">
        <v>40867.898368055554</v>
      </c>
      <c r="H3" s="19">
        <v>40867.90090277778</v>
      </c>
      <c r="I3" s="18" t="s">
        <v>32</v>
      </c>
      <c r="J3" s="18" t="s">
        <v>16</v>
      </c>
      <c r="K3" s="18">
        <v>0</v>
      </c>
      <c r="L3" s="25"/>
      <c r="M3" s="25"/>
      <c r="T3">
        <v>22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40867.90090277778</v>
      </c>
      <c r="G4" s="19">
        <v>40867.9025</v>
      </c>
      <c r="H4" s="19">
        <v>40867.90583333333</v>
      </c>
      <c r="I4" s="18" t="s">
        <v>30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40867.90583333333</v>
      </c>
      <c r="G5" s="19">
        <v>40867.908101851855</v>
      </c>
      <c r="H5" s="19">
        <v>40867.9109375</v>
      </c>
      <c r="I5" s="18" t="s">
        <v>33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40867.9109375</v>
      </c>
      <c r="G6" s="19">
        <v>40867.91328703704</v>
      </c>
      <c r="H6" s="19">
        <v>40867.91540509259</v>
      </c>
      <c r="I6" s="18" t="s">
        <v>33</v>
      </c>
      <c r="J6" s="18" t="s">
        <v>15</v>
      </c>
      <c r="K6" s="18">
        <v>2</v>
      </c>
      <c r="L6" s="25"/>
      <c r="M6" s="25"/>
      <c r="T6">
        <v>24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7"/>
      <c r="C7" s="39"/>
      <c r="F7" s="19">
        <v>40867.91540509259</v>
      </c>
      <c r="G7" s="19">
        <v>40867.919907407406</v>
      </c>
      <c r="H7" s="19">
        <v>40867.922164351854</v>
      </c>
      <c r="I7" s="18" t="s">
        <v>32</v>
      </c>
      <c r="J7" s="18" t="s">
        <v>16</v>
      </c>
      <c r="K7" s="18">
        <v>-2</v>
      </c>
      <c r="L7" s="25"/>
      <c r="M7" s="25"/>
      <c r="T7">
        <v>19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40867.922164351854</v>
      </c>
      <c r="G8" s="19">
        <v>40867.9246412037</v>
      </c>
      <c r="H8" s="19">
        <v>40867.92854166667</v>
      </c>
      <c r="I8" s="18" t="s">
        <v>37</v>
      </c>
      <c r="J8" s="18" t="s">
        <v>15</v>
      </c>
      <c r="K8" s="18">
        <v>-2</v>
      </c>
      <c r="L8" s="25"/>
      <c r="M8" s="25"/>
      <c r="T8">
        <v>20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40867.92854166667</v>
      </c>
      <c r="G9" s="19">
        <v>40867.93136574074</v>
      </c>
      <c r="H9" s="19">
        <v>40867.933796296296</v>
      </c>
      <c r="I9" s="18" t="s">
        <v>85</v>
      </c>
      <c r="J9" s="18" t="s">
        <v>17</v>
      </c>
      <c r="K9" s="18">
        <v>-1</v>
      </c>
      <c r="L9" s="25"/>
      <c r="M9" s="25"/>
      <c r="T9">
        <v>19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40867.933796296296</v>
      </c>
      <c r="G10" s="19">
        <v>40867.93760416667</v>
      </c>
      <c r="H10" s="19">
        <v>40867.93989583333</v>
      </c>
      <c r="I10" s="18" t="s">
        <v>79</v>
      </c>
      <c r="J10" s="18" t="s">
        <v>15</v>
      </c>
      <c r="K10" s="18">
        <v>0</v>
      </c>
      <c r="L10" s="25"/>
      <c r="M10" s="25"/>
      <c r="T10">
        <v>25</v>
      </c>
      <c r="U10">
        <v>2</v>
      </c>
      <c r="V10">
        <v>18</v>
      </c>
      <c r="W10">
        <v>2</v>
      </c>
      <c r="X10"/>
      <c r="Y10"/>
    </row>
    <row r="11" spans="2:25" s="18" customFormat="1" ht="12.75">
      <c r="B11" s="37"/>
      <c r="C11" s="39"/>
      <c r="F11" s="19">
        <v>40867.93989583333</v>
      </c>
      <c r="G11" s="19">
        <v>40867.9453125</v>
      </c>
      <c r="H11" s="19">
        <v>40867.94534722222</v>
      </c>
      <c r="I11" s="18" t="s">
        <v>28</v>
      </c>
      <c r="J11" s="18" t="s">
        <v>16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40867.94534722222</v>
      </c>
      <c r="G12" s="19">
        <v>40867.94725694445</v>
      </c>
      <c r="H12" s="19">
        <v>40867.949479166666</v>
      </c>
      <c r="I12" s="18" t="s">
        <v>31</v>
      </c>
      <c r="J12" s="18" t="s">
        <v>15</v>
      </c>
      <c r="K12" s="18">
        <v>1</v>
      </c>
      <c r="L12" s="25"/>
      <c r="M12" s="25"/>
      <c r="T12">
        <v>27</v>
      </c>
      <c r="U12">
        <v>2</v>
      </c>
      <c r="V12">
        <v>17</v>
      </c>
      <c r="W12">
        <v>2</v>
      </c>
      <c r="X12"/>
      <c r="Y12"/>
    </row>
    <row r="13" spans="2:25" s="18" customFormat="1" ht="12.75">
      <c r="B13" s="37"/>
      <c r="C13" s="39"/>
      <c r="F13" s="19">
        <v>40867.949479166666</v>
      </c>
      <c r="G13" s="19">
        <v>40867.95107638889</v>
      </c>
      <c r="H13" s="19">
        <v>40867.95230324074</v>
      </c>
      <c r="I13" s="18" t="s">
        <v>30</v>
      </c>
      <c r="J13" s="18" t="s">
        <v>17</v>
      </c>
      <c r="K13" s="18">
        <v>3</v>
      </c>
      <c r="L13" s="25"/>
      <c r="M13" s="25"/>
      <c r="T13">
        <v>28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37"/>
      <c r="C14" s="39"/>
      <c r="F14" s="19">
        <v>40867.95230324074</v>
      </c>
      <c r="G14" s="19">
        <v>40867.95452546296</v>
      </c>
      <c r="H14" s="19">
        <v>40867.95637731482</v>
      </c>
      <c r="I14" s="18" t="s">
        <v>27</v>
      </c>
      <c r="J14" s="18" t="s">
        <v>15</v>
      </c>
      <c r="K14" s="18">
        <v>0</v>
      </c>
      <c r="L14" s="25"/>
      <c r="M14" s="25"/>
      <c r="T14">
        <v>29</v>
      </c>
      <c r="U14">
        <v>2</v>
      </c>
      <c r="V14">
        <v>15</v>
      </c>
      <c r="W14">
        <v>2</v>
      </c>
      <c r="X14"/>
      <c r="Y14"/>
    </row>
    <row r="15" spans="2:25" s="18" customFormat="1" ht="12.75">
      <c r="B15" s="37">
        <v>500</v>
      </c>
      <c r="C15" s="39"/>
      <c r="F15" s="19">
        <v>40867.95637731482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90</v>
      </c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200</v>
      </c>
      <c r="C19" s="39">
        <v>200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>
        <v>40</v>
      </c>
      <c r="C22" s="39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>
        <v>60</v>
      </c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60</v>
      </c>
      <c r="C25" s="48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100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60</v>
      </c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40">
        <v>40</v>
      </c>
      <c r="C28" s="41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7">
        <v>120</v>
      </c>
      <c r="C29" s="48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15" zoomScaleNormal="115" zoomScalePageLayoutView="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40867.95644675926</v>
      </c>
      <c r="G2" s="19">
        <v>40867.95929398148</v>
      </c>
      <c r="H2" s="19">
        <v>40867.962916666664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90</v>
      </c>
      <c r="C3" s="27">
        <f>SUM(C4:C30)</f>
        <v>1840</v>
      </c>
      <c r="F3" s="19">
        <v>40867.962916666664</v>
      </c>
      <c r="G3" s="19">
        <v>40867.96634259259</v>
      </c>
      <c r="H3" s="19">
        <v>40867.96644675926</v>
      </c>
      <c r="I3" s="18" t="s">
        <v>79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7"/>
      <c r="C4" s="39"/>
      <c r="F4" s="19">
        <v>40867.96644675926</v>
      </c>
      <c r="G4" s="19">
        <v>40867.96984953704</v>
      </c>
      <c r="H4" s="19">
        <v>40867.97300925926</v>
      </c>
      <c r="I4" s="18" t="s">
        <v>32</v>
      </c>
      <c r="J4" s="18" t="s">
        <v>16</v>
      </c>
      <c r="K4" s="18">
        <v>1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7"/>
      <c r="C5" s="39"/>
      <c r="F5" s="19">
        <v>40867.97300925926</v>
      </c>
      <c r="G5" s="19">
        <v>40867.979583333334</v>
      </c>
      <c r="H5" s="19">
        <v>40867.97961805556</v>
      </c>
      <c r="I5" s="18" t="s">
        <v>106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7"/>
      <c r="C6" s="39"/>
      <c r="F6" s="19">
        <v>40867.97961805556</v>
      </c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7"/>
      <c r="C7" s="39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7"/>
      <c r="C8" s="39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7"/>
      <c r="C9" s="39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750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20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/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/>
      <c r="C25" s="39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/>
      <c r="C2" s="26"/>
      <c r="F2" s="19"/>
      <c r="G2" s="19"/>
      <c r="H2" s="19"/>
      <c r="L2" s="25"/>
      <c r="M2" s="25"/>
      <c r="T2"/>
      <c r="U2"/>
      <c r="V2"/>
      <c r="W2"/>
      <c r="X2"/>
      <c r="Y2"/>
    </row>
    <row r="3" spans="2:25" s="18" customFormat="1" ht="12.75">
      <c r="B3" s="37">
        <f>SUM(B4:B30)</f>
        <v>0</v>
      </c>
      <c r="C3" s="27">
        <f>SUM(C4:C30)</f>
        <v>0</v>
      </c>
      <c r="F3" s="19"/>
      <c r="G3" s="19"/>
      <c r="H3" s="19"/>
      <c r="L3" s="25"/>
      <c r="M3" s="25"/>
      <c r="T3"/>
      <c r="U3"/>
      <c r="V3"/>
      <c r="W3"/>
      <c r="X3"/>
      <c r="Y3"/>
    </row>
    <row r="4" spans="2:25" s="18" customFormat="1" ht="12.75">
      <c r="B4" s="37"/>
      <c r="C4" s="39"/>
      <c r="F4" s="19"/>
      <c r="G4" s="19"/>
      <c r="H4" s="19"/>
      <c r="L4" s="25"/>
      <c r="M4" s="25"/>
      <c r="T4"/>
      <c r="U4"/>
      <c r="V4"/>
      <c r="W4"/>
      <c r="X4"/>
      <c r="Y4"/>
    </row>
    <row r="5" spans="2:25" s="18" customFormat="1" ht="12.75">
      <c r="B5" s="37"/>
      <c r="C5" s="39"/>
      <c r="F5" s="19"/>
      <c r="G5" s="19"/>
      <c r="H5" s="19"/>
      <c r="L5" s="25"/>
      <c r="M5" s="25"/>
      <c r="T5"/>
      <c r="U5"/>
      <c r="V5"/>
      <c r="W5"/>
      <c r="X5"/>
      <c r="Y5"/>
    </row>
    <row r="6" spans="2:25" s="18" customFormat="1" ht="12.75">
      <c r="B6" s="37"/>
      <c r="C6" s="39"/>
      <c r="F6" s="19"/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7"/>
      <c r="C7" s="39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7"/>
      <c r="C8" s="39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7"/>
      <c r="C9" s="39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/>
      <c r="C20" s="41"/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/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/>
      <c r="C25" s="39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2.140625" style="0" customWidth="1"/>
  </cols>
  <sheetData>
    <row r="1" spans="2:5" ht="12.75">
      <c r="B1" t="s">
        <v>15</v>
      </c>
      <c r="C1" t="s">
        <v>16</v>
      </c>
      <c r="D1" t="s">
        <v>17</v>
      </c>
      <c r="E1" t="s">
        <v>18</v>
      </c>
    </row>
    <row r="2" spans="1:3" ht="12.75">
      <c r="A2" t="s">
        <v>94</v>
      </c>
      <c r="B2">
        <v>2</v>
      </c>
      <c r="C2">
        <v>2</v>
      </c>
    </row>
    <row r="3" spans="1:3" ht="12.75">
      <c r="A3" t="s">
        <v>95</v>
      </c>
      <c r="C3">
        <v>1</v>
      </c>
    </row>
    <row r="4" spans="1:3" ht="12.75">
      <c r="A4" t="s">
        <v>97</v>
      </c>
      <c r="C4">
        <v>2</v>
      </c>
    </row>
    <row r="5" spans="1:3" ht="12.75">
      <c r="A5" t="s">
        <v>98</v>
      </c>
      <c r="C5">
        <v>1</v>
      </c>
    </row>
    <row r="6" spans="1:3" ht="12.75">
      <c r="A6" t="s">
        <v>99</v>
      </c>
      <c r="C6">
        <v>1</v>
      </c>
    </row>
    <row r="7" spans="1:3" ht="12.75">
      <c r="A7" t="s">
        <v>103</v>
      </c>
      <c r="C7">
        <v>1</v>
      </c>
    </row>
    <row r="13" ht="12.75">
      <c r="C13" t="s">
        <v>101</v>
      </c>
    </row>
    <row r="14" ht="12.75">
      <c r="C14" t="s">
        <v>104</v>
      </c>
    </row>
    <row r="15" ht="12.75">
      <c r="C1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zoomScalePageLayoutView="0" workbookViewId="0" topLeftCell="A1">
      <selection activeCell="G14" sqref="G14:H25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0.9402083333333334</v>
      </c>
    </row>
    <row r="2" spans="1:2" ht="11.25">
      <c r="A2" s="14" t="s">
        <v>20</v>
      </c>
      <c r="B2" s="13">
        <v>0.9402083333333334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24</v>
      </c>
    </row>
    <row r="6" spans="1:2" ht="11.25">
      <c r="A6" s="14" t="s">
        <v>23</v>
      </c>
      <c r="B6" s="13">
        <v>0.03917824074074074</v>
      </c>
    </row>
    <row r="8" spans="1:6" ht="11.25">
      <c r="A8" s="14" t="s">
        <v>38</v>
      </c>
      <c r="B8" s="14">
        <v>151</v>
      </c>
      <c r="F8" s="15"/>
    </row>
    <row r="9" spans="1:2" ht="11.25">
      <c r="A9" s="14" t="s">
        <v>39</v>
      </c>
      <c r="B9" s="13">
        <v>0.0062268518518518515</v>
      </c>
    </row>
    <row r="11" ht="11.25">
      <c r="A11" s="14" t="s">
        <v>40</v>
      </c>
    </row>
    <row r="12" spans="1:2" ht="11.25">
      <c r="A12" s="14" t="s">
        <v>41</v>
      </c>
      <c r="B12" s="13">
        <v>0.0062268518518518515</v>
      </c>
    </row>
    <row r="13" spans="1:3" ht="11.25">
      <c r="A13" s="14" t="s">
        <v>42</v>
      </c>
      <c r="B13" s="14" t="s">
        <v>43</v>
      </c>
      <c r="C13" s="14" t="s">
        <v>41</v>
      </c>
    </row>
    <row r="14" spans="1:3" ht="11.25">
      <c r="A14" s="14" t="s">
        <v>6</v>
      </c>
      <c r="B14" s="14">
        <v>68</v>
      </c>
      <c r="C14" s="13">
        <v>0.003263888888888889</v>
      </c>
    </row>
    <row r="15" spans="1:3" ht="11.25">
      <c r="A15" s="14" t="s">
        <v>7</v>
      </c>
      <c r="B15" s="14">
        <v>83</v>
      </c>
      <c r="C15" s="13">
        <v>0.008645833333333333</v>
      </c>
    </row>
    <row r="17" ht="11.25">
      <c r="A17" s="14" t="s">
        <v>44</v>
      </c>
    </row>
    <row r="18" spans="1:2" ht="11.25">
      <c r="A18" s="14" t="s">
        <v>45</v>
      </c>
      <c r="B18" s="13">
        <v>0</v>
      </c>
    </row>
    <row r="19" spans="1:3" ht="11.25">
      <c r="A19" s="14" t="s">
        <v>46</v>
      </c>
      <c r="B19" s="14" t="s">
        <v>43</v>
      </c>
      <c r="C19" s="14" t="s">
        <v>45</v>
      </c>
    </row>
    <row r="20" spans="1:3" ht="11.25">
      <c r="A20" s="14" t="s">
        <v>15</v>
      </c>
      <c r="B20" s="14">
        <v>35</v>
      </c>
      <c r="C20" s="13">
        <v>0</v>
      </c>
    </row>
    <row r="21" spans="1:3" ht="11.25">
      <c r="A21" s="14" t="s">
        <v>17</v>
      </c>
      <c r="B21" s="14">
        <v>33</v>
      </c>
      <c r="C21" s="13">
        <v>0</v>
      </c>
    </row>
    <row r="22" spans="1:3" ht="11.25">
      <c r="A22" s="14" t="s">
        <v>18</v>
      </c>
      <c r="B22" s="14">
        <v>39</v>
      </c>
      <c r="C22" s="13">
        <v>0</v>
      </c>
    </row>
    <row r="23" spans="1:3" ht="11.25">
      <c r="A23" s="14" t="s">
        <v>16</v>
      </c>
      <c r="B23" s="14">
        <v>44</v>
      </c>
      <c r="C23" s="13">
        <v>0</v>
      </c>
    </row>
    <row r="25" ht="11.25">
      <c r="A25" s="14" t="s">
        <v>47</v>
      </c>
    </row>
    <row r="26" spans="1:2" ht="11.25">
      <c r="A26" s="14" t="s">
        <v>48</v>
      </c>
      <c r="B26" s="13">
        <v>0</v>
      </c>
    </row>
    <row r="27" spans="1:3" ht="11.25">
      <c r="A27" s="14" t="s">
        <v>49</v>
      </c>
      <c r="B27" s="14" t="s">
        <v>50</v>
      </c>
      <c r="C27" s="14" t="s">
        <v>48</v>
      </c>
    </row>
    <row r="28" spans="1:3" ht="11.25">
      <c r="A28" s="14" t="s">
        <v>7</v>
      </c>
      <c r="B28" s="14">
        <v>68</v>
      </c>
      <c r="C28" s="13">
        <v>0</v>
      </c>
    </row>
    <row r="29" spans="1:3" ht="11.25">
      <c r="A29" s="14" t="s">
        <v>6</v>
      </c>
      <c r="B29" s="14">
        <v>83</v>
      </c>
      <c r="C29" s="13">
        <v>0</v>
      </c>
    </row>
    <row r="31" ht="11.25">
      <c r="A31" s="14" t="s">
        <v>51</v>
      </c>
    </row>
    <row r="32" spans="1:13" ht="11.25">
      <c r="A32" s="14" t="s">
        <v>46</v>
      </c>
      <c r="B32" s="14" t="s">
        <v>52</v>
      </c>
      <c r="C32" s="14" t="s">
        <v>53</v>
      </c>
      <c r="D32" s="14" t="s">
        <v>54</v>
      </c>
      <c r="E32" s="14" t="s">
        <v>55</v>
      </c>
      <c r="F32" s="14" t="s">
        <v>56</v>
      </c>
      <c r="G32" s="14" t="s">
        <v>54</v>
      </c>
      <c r="H32" s="14" t="s">
        <v>57</v>
      </c>
      <c r="I32" s="14" t="s">
        <v>58</v>
      </c>
      <c r="J32" s="14" t="s">
        <v>54</v>
      </c>
      <c r="K32" s="14" t="s">
        <v>59</v>
      </c>
      <c r="L32" s="14" t="s">
        <v>60</v>
      </c>
      <c r="M32" s="14" t="s">
        <v>54</v>
      </c>
    </row>
    <row r="33" spans="1:13" ht="11.25">
      <c r="A33" s="14" t="s">
        <v>16</v>
      </c>
      <c r="B33" s="14">
        <v>35</v>
      </c>
      <c r="C33" s="14">
        <v>8</v>
      </c>
      <c r="D33" s="38">
        <v>0.813953488372093</v>
      </c>
      <c r="E33" s="14">
        <v>1</v>
      </c>
      <c r="G33" s="38">
        <v>1</v>
      </c>
      <c r="K33" s="14">
        <v>36</v>
      </c>
      <c r="L33" s="14">
        <v>8</v>
      </c>
      <c r="M33" s="38">
        <v>0.8181818181818182</v>
      </c>
    </row>
    <row r="34" spans="1:13" ht="11.25">
      <c r="A34" s="14" t="s">
        <v>15</v>
      </c>
      <c r="B34" s="14">
        <v>26</v>
      </c>
      <c r="C34" s="14">
        <v>9</v>
      </c>
      <c r="D34" s="38">
        <v>0.7428571428571429</v>
      </c>
      <c r="K34" s="14">
        <v>26</v>
      </c>
      <c r="L34" s="14">
        <v>9</v>
      </c>
      <c r="M34" s="38">
        <v>0.7428571428571429</v>
      </c>
    </row>
    <row r="35" spans="1:13" ht="11.25">
      <c r="A35" s="14" t="s">
        <v>18</v>
      </c>
      <c r="B35" s="14">
        <v>21</v>
      </c>
      <c r="C35" s="14">
        <v>13</v>
      </c>
      <c r="D35" s="38">
        <v>0.6176470588235294</v>
      </c>
      <c r="E35" s="14">
        <v>2</v>
      </c>
      <c r="F35" s="14">
        <v>3</v>
      </c>
      <c r="G35" s="38">
        <v>0.4</v>
      </c>
      <c r="K35" s="14">
        <v>23</v>
      </c>
      <c r="L35" s="14">
        <v>16</v>
      </c>
      <c r="M35" s="38">
        <v>0.5897435897435898</v>
      </c>
    </row>
    <row r="36" spans="1:13" ht="11.25">
      <c r="A36" s="14" t="s">
        <v>17</v>
      </c>
      <c r="B36" s="14">
        <v>18</v>
      </c>
      <c r="C36" s="14">
        <v>12</v>
      </c>
      <c r="D36" s="38">
        <v>0.6</v>
      </c>
      <c r="E36" s="14">
        <v>1</v>
      </c>
      <c r="F36" s="14">
        <v>2</v>
      </c>
      <c r="G36" s="38">
        <v>0.3333333333333333</v>
      </c>
      <c r="K36" s="14">
        <v>19</v>
      </c>
      <c r="L36" s="14">
        <v>14</v>
      </c>
      <c r="M36" s="38">
        <v>0.5757575757575758</v>
      </c>
    </row>
    <row r="38" ht="11.25">
      <c r="A38" s="14" t="s">
        <v>61</v>
      </c>
    </row>
    <row r="39" spans="1:10" ht="11.25">
      <c r="A39" s="14" t="s">
        <v>49</v>
      </c>
      <c r="B39" s="14" t="s">
        <v>62</v>
      </c>
      <c r="C39" s="14" t="s">
        <v>63</v>
      </c>
      <c r="D39" s="14" t="s">
        <v>54</v>
      </c>
      <c r="E39" s="14" t="s">
        <v>64</v>
      </c>
      <c r="F39" s="14" t="s">
        <v>65</v>
      </c>
      <c r="G39" s="14" t="s">
        <v>54</v>
      </c>
      <c r="H39" s="14" t="s">
        <v>66</v>
      </c>
      <c r="I39" s="14" t="s">
        <v>67</v>
      </c>
      <c r="J39" s="14" t="s">
        <v>54</v>
      </c>
    </row>
    <row r="40" spans="1:7" ht="11.25">
      <c r="A40" s="14" t="s">
        <v>7</v>
      </c>
      <c r="B40" s="14">
        <v>21</v>
      </c>
      <c r="C40" s="14">
        <v>44</v>
      </c>
      <c r="D40" s="38">
        <v>0.3230769230769231</v>
      </c>
      <c r="E40" s="14">
        <v>2</v>
      </c>
      <c r="F40" s="14">
        <v>1</v>
      </c>
      <c r="G40" s="38">
        <v>0.6666666666666666</v>
      </c>
    </row>
    <row r="41" spans="1:7" ht="11.25">
      <c r="A41" s="14" t="s">
        <v>6</v>
      </c>
      <c r="B41" s="14">
        <v>21</v>
      </c>
      <c r="C41" s="14">
        <v>56</v>
      </c>
      <c r="D41" s="38">
        <v>0.2727272727272727</v>
      </c>
      <c r="E41" s="14">
        <v>3</v>
      </c>
      <c r="F41" s="14">
        <v>3</v>
      </c>
      <c r="G41" s="38">
        <v>0.5</v>
      </c>
    </row>
    <row r="43" ht="11.25">
      <c r="A43" s="14" t="s">
        <v>68</v>
      </c>
    </row>
    <row r="44" spans="1:2" ht="11.25">
      <c r="A44" s="14" t="s">
        <v>69</v>
      </c>
      <c r="B44" s="14">
        <v>5</v>
      </c>
    </row>
    <row r="45" spans="1:2" ht="11.25">
      <c r="A45" s="14" t="s">
        <v>70</v>
      </c>
      <c r="B45" s="14">
        <v>2</v>
      </c>
    </row>
    <row r="46" spans="1:2" ht="11.25">
      <c r="A46" s="14" t="s">
        <v>71</v>
      </c>
      <c r="B46" s="38">
        <v>0.7142857142857143</v>
      </c>
    </row>
    <row r="47" ht="11.25">
      <c r="A47" s="14" t="s">
        <v>72</v>
      </c>
    </row>
    <row r="48" spans="1:6" ht="11.25">
      <c r="A48" s="14" t="s">
        <v>73</v>
      </c>
      <c r="B48" s="14" t="s">
        <v>74</v>
      </c>
      <c r="C48" s="14" t="s">
        <v>75</v>
      </c>
      <c r="D48" s="14" t="s">
        <v>76</v>
      </c>
      <c r="E48" s="14" t="s">
        <v>77</v>
      </c>
      <c r="F48" s="14" t="s">
        <v>78</v>
      </c>
    </row>
    <row r="49" spans="1:6" ht="11.25">
      <c r="A49" s="14" t="s">
        <v>28</v>
      </c>
      <c r="B49" s="14">
        <v>19</v>
      </c>
      <c r="C49" s="38">
        <v>0.12582781456953643</v>
      </c>
      <c r="D49" s="14">
        <v>17</v>
      </c>
      <c r="E49" s="14">
        <v>2</v>
      </c>
      <c r="F49" s="38">
        <v>0.8947368421052632</v>
      </c>
    </row>
    <row r="50" spans="1:6" ht="11.25">
      <c r="A50" s="14" t="s">
        <v>33</v>
      </c>
      <c r="B50" s="14">
        <v>17</v>
      </c>
      <c r="C50" s="38">
        <v>0.11258278145695365</v>
      </c>
      <c r="D50" s="14">
        <v>11</v>
      </c>
      <c r="E50" s="14">
        <v>6</v>
      </c>
      <c r="F50" s="38">
        <v>0.6470588235294118</v>
      </c>
    </row>
    <row r="51" spans="1:6" ht="11.25">
      <c r="A51" s="14" t="s">
        <v>27</v>
      </c>
      <c r="B51" s="14">
        <v>12</v>
      </c>
      <c r="C51" s="38">
        <v>0.07947019867549669</v>
      </c>
      <c r="D51" s="14">
        <v>10</v>
      </c>
      <c r="E51" s="14">
        <v>2</v>
      </c>
      <c r="F51" s="38">
        <v>0.8333333333333334</v>
      </c>
    </row>
    <row r="52" spans="1:6" ht="11.25">
      <c r="A52" s="14" t="s">
        <v>29</v>
      </c>
      <c r="B52" s="14">
        <v>12</v>
      </c>
      <c r="C52" s="38">
        <v>0.07947019867549669</v>
      </c>
      <c r="D52" s="14">
        <v>5</v>
      </c>
      <c r="E52" s="14">
        <v>7</v>
      </c>
      <c r="F52" s="38">
        <v>0.4166666666666667</v>
      </c>
    </row>
    <row r="53" spans="1:6" ht="11.25">
      <c r="A53" s="14" t="s">
        <v>30</v>
      </c>
      <c r="B53" s="14">
        <v>12</v>
      </c>
      <c r="C53" s="38">
        <v>0.07947019867549669</v>
      </c>
      <c r="D53" s="14">
        <v>8</v>
      </c>
      <c r="E53" s="14">
        <v>4</v>
      </c>
      <c r="F53" s="38">
        <v>0.6666666666666666</v>
      </c>
    </row>
    <row r="54" spans="1:6" ht="11.25">
      <c r="A54" s="14" t="s">
        <v>37</v>
      </c>
      <c r="B54" s="14">
        <v>11</v>
      </c>
      <c r="C54" s="38">
        <v>0.0728476821192053</v>
      </c>
      <c r="D54" s="14">
        <v>7</v>
      </c>
      <c r="E54" s="14">
        <v>4</v>
      </c>
      <c r="F54" s="38">
        <v>0.6363636363636364</v>
      </c>
    </row>
    <row r="55" spans="1:6" ht="11.25">
      <c r="A55" s="14" t="s">
        <v>32</v>
      </c>
      <c r="B55" s="14">
        <v>9</v>
      </c>
      <c r="C55" s="38">
        <v>0.059602649006622516</v>
      </c>
      <c r="D55" s="14">
        <v>6</v>
      </c>
      <c r="E55" s="14">
        <v>3</v>
      </c>
      <c r="F55" s="38">
        <v>0.6666666666666666</v>
      </c>
    </row>
    <row r="56" spans="1:6" ht="11.25">
      <c r="A56" s="14" t="s">
        <v>83</v>
      </c>
      <c r="B56" s="14">
        <v>8</v>
      </c>
      <c r="C56" s="38">
        <v>0.052980132450331126</v>
      </c>
      <c r="D56" s="14">
        <v>7</v>
      </c>
      <c r="E56" s="14">
        <v>1</v>
      </c>
      <c r="F56" s="38">
        <v>0.875</v>
      </c>
    </row>
    <row r="57" spans="1:6" ht="11.25">
      <c r="A57" s="14" t="s">
        <v>79</v>
      </c>
      <c r="B57" s="14">
        <v>8</v>
      </c>
      <c r="C57" s="38">
        <v>0.052980132450331126</v>
      </c>
      <c r="D57" s="14">
        <v>4</v>
      </c>
      <c r="E57" s="14">
        <v>4</v>
      </c>
      <c r="F57" s="38">
        <v>0.5</v>
      </c>
    </row>
    <row r="58" spans="1:6" ht="11.25">
      <c r="A58" s="14" t="s">
        <v>31</v>
      </c>
      <c r="B58" s="14">
        <v>7</v>
      </c>
      <c r="C58" s="38">
        <v>0.046357615894039736</v>
      </c>
      <c r="D58" s="14">
        <v>6</v>
      </c>
      <c r="E58" s="14">
        <v>1</v>
      </c>
      <c r="F58" s="38">
        <v>0.8571428571428571</v>
      </c>
    </row>
    <row r="59" spans="1:6" ht="11.25">
      <c r="A59" s="14" t="s">
        <v>81</v>
      </c>
      <c r="B59" s="14">
        <v>5</v>
      </c>
      <c r="C59" s="38">
        <v>0.033112582781456956</v>
      </c>
      <c r="D59" s="14">
        <v>2</v>
      </c>
      <c r="E59" s="14">
        <v>3</v>
      </c>
      <c r="F59" s="38">
        <v>0.4</v>
      </c>
    </row>
    <row r="60" spans="1:6" ht="11.25">
      <c r="A60" s="14" t="s">
        <v>80</v>
      </c>
      <c r="B60" s="14">
        <v>5</v>
      </c>
      <c r="C60" s="38">
        <v>0.033112582781456956</v>
      </c>
      <c r="D60" s="14">
        <v>4</v>
      </c>
      <c r="E60" s="14">
        <v>1</v>
      </c>
      <c r="F60" s="38">
        <v>0.8</v>
      </c>
    </row>
    <row r="61" spans="1:6" ht="11.25">
      <c r="A61" s="14" t="s">
        <v>84</v>
      </c>
      <c r="B61" s="14">
        <v>3</v>
      </c>
      <c r="C61" s="38">
        <v>0.019867549668874173</v>
      </c>
      <c r="D61" s="14">
        <v>2</v>
      </c>
      <c r="E61" s="14">
        <v>1</v>
      </c>
      <c r="F61" s="38">
        <v>0.6666666666666666</v>
      </c>
    </row>
    <row r="62" spans="1:6" ht="11.25">
      <c r="A62" s="14" t="s">
        <v>36</v>
      </c>
      <c r="B62" s="14">
        <v>3</v>
      </c>
      <c r="C62" s="38">
        <v>0.019867549668874173</v>
      </c>
      <c r="D62" s="14">
        <v>2</v>
      </c>
      <c r="E62" s="14">
        <v>1</v>
      </c>
      <c r="F62" s="38">
        <v>0.6666666666666666</v>
      </c>
    </row>
    <row r="63" spans="1:6" ht="11.25">
      <c r="A63" s="14" t="s">
        <v>35</v>
      </c>
      <c r="B63" s="14">
        <v>2</v>
      </c>
      <c r="C63" s="38">
        <v>0.013245033112582781</v>
      </c>
      <c r="D63" s="14">
        <v>1</v>
      </c>
      <c r="E63" s="14">
        <v>1</v>
      </c>
      <c r="F63" s="38">
        <v>0.5</v>
      </c>
    </row>
    <row r="64" spans="1:6" ht="11.25">
      <c r="A64" s="14" t="s">
        <v>106</v>
      </c>
      <c r="B64" s="14">
        <v>2</v>
      </c>
      <c r="C64" s="38">
        <v>0.013245033112582781</v>
      </c>
      <c r="D64" s="14">
        <v>2</v>
      </c>
      <c r="F64" s="38">
        <v>1</v>
      </c>
    </row>
    <row r="65" spans="1:6" ht="11.25">
      <c r="A65" s="14" t="s">
        <v>92</v>
      </c>
      <c r="B65" s="14">
        <v>1</v>
      </c>
      <c r="C65" s="38">
        <v>0.006622516556291391</v>
      </c>
      <c r="D65" s="14">
        <v>1</v>
      </c>
      <c r="F65" s="38">
        <v>1</v>
      </c>
    </row>
    <row r="66" spans="1:6" ht="11.25">
      <c r="A66" s="14" t="s">
        <v>93</v>
      </c>
      <c r="B66" s="14">
        <v>1</v>
      </c>
      <c r="C66" s="38">
        <v>0.006622516556291391</v>
      </c>
      <c r="D66" s="14">
        <v>1</v>
      </c>
      <c r="F66" s="38">
        <v>1</v>
      </c>
    </row>
    <row r="67" spans="1:6" ht="11.25">
      <c r="A67" s="14" t="s">
        <v>88</v>
      </c>
      <c r="B67" s="14">
        <v>1</v>
      </c>
      <c r="C67" s="38">
        <v>0.006622516556291391</v>
      </c>
      <c r="D67" s="14">
        <v>1</v>
      </c>
      <c r="F67" s="38">
        <v>1</v>
      </c>
    </row>
    <row r="68" spans="1:6" ht="11.25">
      <c r="A68" s="14" t="s">
        <v>91</v>
      </c>
      <c r="B68" s="14">
        <v>1</v>
      </c>
      <c r="C68" s="38">
        <v>0.006622516556291391</v>
      </c>
      <c r="D68" s="14">
        <v>1</v>
      </c>
      <c r="F68" s="38">
        <v>1</v>
      </c>
    </row>
    <row r="69" spans="1:6" ht="11.25">
      <c r="A69" s="14" t="s">
        <v>90</v>
      </c>
      <c r="B69" s="14">
        <v>1</v>
      </c>
      <c r="C69" s="38">
        <v>0.006622516556291391</v>
      </c>
      <c r="D69" s="14">
        <v>1</v>
      </c>
      <c r="F69" s="38">
        <v>1</v>
      </c>
    </row>
    <row r="70" spans="1:6" ht="11.25">
      <c r="A70" s="14" t="s">
        <v>100</v>
      </c>
      <c r="B70" s="14">
        <v>1</v>
      </c>
      <c r="C70" s="38">
        <v>0.006622516556291391</v>
      </c>
      <c r="D70" s="14">
        <v>1</v>
      </c>
      <c r="F70" s="38">
        <v>1</v>
      </c>
    </row>
    <row r="71" spans="1:6" ht="11.25">
      <c r="A71" s="14" t="s">
        <v>34</v>
      </c>
      <c r="B71" s="14">
        <v>1</v>
      </c>
      <c r="C71" s="38">
        <v>0.006622516556291391</v>
      </c>
      <c r="D71" s="14">
        <v>1</v>
      </c>
      <c r="F71" s="38">
        <v>1</v>
      </c>
    </row>
    <row r="72" spans="1:6" ht="11.25">
      <c r="A72" s="14" t="s">
        <v>107</v>
      </c>
      <c r="B72" s="14">
        <v>1</v>
      </c>
      <c r="C72" s="38">
        <v>0.006622516556291391</v>
      </c>
      <c r="D72" s="14">
        <v>1</v>
      </c>
      <c r="F72" s="38">
        <v>1</v>
      </c>
    </row>
    <row r="73" spans="1:6" ht="11.25">
      <c r="A73" s="14" t="s">
        <v>108</v>
      </c>
      <c r="B73" s="14">
        <v>1</v>
      </c>
      <c r="C73" s="38">
        <v>0.006622516556291391</v>
      </c>
      <c r="D73" s="14">
        <v>1</v>
      </c>
      <c r="F73" s="38">
        <v>1</v>
      </c>
    </row>
    <row r="74" spans="1:6" ht="11.25">
      <c r="A74" s="14" t="s">
        <v>86</v>
      </c>
      <c r="B74" s="14">
        <v>1</v>
      </c>
      <c r="C74" s="38">
        <v>0.006622516556291391</v>
      </c>
      <c r="D74" s="14">
        <v>1</v>
      </c>
      <c r="F74" s="38">
        <v>1</v>
      </c>
    </row>
    <row r="75" spans="1:6" ht="11.25">
      <c r="A75" s="14" t="s">
        <v>89</v>
      </c>
      <c r="B75" s="14">
        <v>1</v>
      </c>
      <c r="C75" s="38">
        <v>0.006622516556291391</v>
      </c>
      <c r="E75" s="14">
        <v>1</v>
      </c>
      <c r="F75" s="38">
        <v>0</v>
      </c>
    </row>
    <row r="76" spans="1:6" ht="11.25">
      <c r="A76" s="14" t="s">
        <v>96</v>
      </c>
      <c r="B76" s="14">
        <v>1</v>
      </c>
      <c r="C76" s="38">
        <v>0.006622516556291391</v>
      </c>
      <c r="E76" s="14">
        <v>1</v>
      </c>
      <c r="F76" s="38">
        <v>0</v>
      </c>
    </row>
    <row r="77" spans="1:6" ht="11.25">
      <c r="A77" s="14" t="s">
        <v>102</v>
      </c>
      <c r="B77" s="14">
        <v>1</v>
      </c>
      <c r="C77" s="38">
        <v>0.006622516556291391</v>
      </c>
      <c r="E77" s="14">
        <v>1</v>
      </c>
      <c r="F77" s="38">
        <v>0</v>
      </c>
    </row>
    <row r="78" spans="1:6" ht="11.25">
      <c r="A78" s="14" t="s">
        <v>82</v>
      </c>
      <c r="B78" s="14">
        <v>1</v>
      </c>
      <c r="C78" s="38">
        <v>0.006622516556291391</v>
      </c>
      <c r="E78" s="14">
        <v>1</v>
      </c>
      <c r="F78" s="38">
        <v>0</v>
      </c>
    </row>
    <row r="79" spans="1:6" ht="11.25">
      <c r="A79" s="14" t="s">
        <v>109</v>
      </c>
      <c r="B79" s="14">
        <v>1</v>
      </c>
      <c r="C79" s="38">
        <v>0.006622516556291391</v>
      </c>
      <c r="E79" s="14">
        <v>1</v>
      </c>
      <c r="F79" s="38">
        <v>0</v>
      </c>
    </row>
    <row r="80" spans="1:6" ht="11.25">
      <c r="A80" s="14" t="s">
        <v>85</v>
      </c>
      <c r="B80" s="14">
        <v>1</v>
      </c>
      <c r="C80" s="38">
        <v>0.006622516556291391</v>
      </c>
      <c r="E80" s="14">
        <v>1</v>
      </c>
      <c r="F80" s="38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15" zoomScaleNormal="115" zoomScalePageLayoutView="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40865.93324074074</v>
      </c>
      <c r="G2" s="19">
        <v>40865.93329861111</v>
      </c>
      <c r="H2" s="19">
        <v>40865.93601851852</v>
      </c>
      <c r="I2" s="18" t="s">
        <v>27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2040</v>
      </c>
      <c r="C3" s="27">
        <f>SUM(C4:C30)</f>
        <v>1440</v>
      </c>
      <c r="F3" s="19">
        <v>40865.93601851852</v>
      </c>
      <c r="G3" s="19">
        <v>40865.940787037034</v>
      </c>
      <c r="H3" s="19">
        <v>40865.940833333334</v>
      </c>
      <c r="I3" s="18" t="s">
        <v>33</v>
      </c>
      <c r="J3" s="18" t="s">
        <v>17</v>
      </c>
      <c r="K3" s="18">
        <v>2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40865.940833333334</v>
      </c>
      <c r="G4" s="19">
        <v>40865.94320601852</v>
      </c>
      <c r="H4" s="19">
        <v>40865.94630787037</v>
      </c>
      <c r="I4" s="18" t="s">
        <v>37</v>
      </c>
      <c r="J4" s="18" t="s">
        <v>18</v>
      </c>
      <c r="K4" s="18">
        <v>0</v>
      </c>
      <c r="L4" s="25"/>
      <c r="M4" s="25"/>
      <c r="T4">
        <v>21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40865.94630787037</v>
      </c>
      <c r="G5" s="19">
        <v>40865.94862268519</v>
      </c>
      <c r="H5" s="19">
        <v>40865.950520833336</v>
      </c>
      <c r="I5" s="18" t="s">
        <v>83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7"/>
      <c r="C6" s="39"/>
      <c r="F6" s="19">
        <v>40865.950520833336</v>
      </c>
      <c r="G6" s="19">
        <v>40865.95375</v>
      </c>
      <c r="H6" s="19">
        <v>40865.958506944444</v>
      </c>
      <c r="I6" s="18" t="s">
        <v>27</v>
      </c>
      <c r="J6" s="18" t="s">
        <v>18</v>
      </c>
      <c r="K6" s="18">
        <v>-1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40865.958506944444</v>
      </c>
      <c r="G7" s="19">
        <v>40865.960023148145</v>
      </c>
      <c r="H7" s="19">
        <v>40865.96319444444</v>
      </c>
      <c r="I7" s="18" t="s">
        <v>33</v>
      </c>
      <c r="J7" s="18" t="s">
        <v>16</v>
      </c>
      <c r="K7" s="18">
        <v>1</v>
      </c>
      <c r="L7" s="25"/>
      <c r="M7" s="25"/>
      <c r="T7">
        <v>23</v>
      </c>
      <c r="U7">
        <v>3</v>
      </c>
      <c r="V7">
        <v>19</v>
      </c>
      <c r="W7">
        <v>3</v>
      </c>
      <c r="X7"/>
      <c r="Y7"/>
    </row>
    <row r="8" spans="2:25" s="18" customFormat="1" ht="12.75">
      <c r="B8" s="37"/>
      <c r="C8" s="39"/>
      <c r="F8" s="19">
        <v>40865.96319444444</v>
      </c>
      <c r="G8" s="19">
        <v>40865.965520833335</v>
      </c>
      <c r="H8" s="19">
        <v>40865.96815972222</v>
      </c>
      <c r="I8" s="18" t="s">
        <v>79</v>
      </c>
      <c r="J8" s="18" t="s">
        <v>16</v>
      </c>
      <c r="K8" s="18">
        <v>1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7"/>
      <c r="C9" s="39"/>
      <c r="F9" s="19">
        <v>40865.96815972222</v>
      </c>
      <c r="G9" s="19">
        <v>40865.97346064815</v>
      </c>
      <c r="H9" s="19">
        <v>40865.97350694444</v>
      </c>
      <c r="I9" s="18" t="s">
        <v>29</v>
      </c>
      <c r="J9" s="18" t="s">
        <v>15</v>
      </c>
      <c r="K9" s="18">
        <v>-1</v>
      </c>
      <c r="L9" s="25"/>
      <c r="M9" s="25"/>
      <c r="T9">
        <v>17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40865.97350694444</v>
      </c>
      <c r="G10" s="19">
        <v>40865.97591435185</v>
      </c>
      <c r="H10" s="19">
        <v>40865.980150462965</v>
      </c>
      <c r="I10" s="18" t="s">
        <v>79</v>
      </c>
      <c r="J10" s="18" t="s">
        <v>16</v>
      </c>
      <c r="K10" s="18">
        <v>-3</v>
      </c>
      <c r="L10" s="25"/>
      <c r="M10" s="25">
        <v>100</v>
      </c>
      <c r="T10">
        <v>17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40865.980150462965</v>
      </c>
      <c r="G11" s="19">
        <v>40865.98195601852</v>
      </c>
      <c r="H11" s="19">
        <v>40865.983310185184</v>
      </c>
      <c r="I11" s="18" t="s">
        <v>27</v>
      </c>
      <c r="J11" s="18" t="s">
        <v>18</v>
      </c>
      <c r="K11" s="18">
        <v>1</v>
      </c>
      <c r="L11" s="25"/>
      <c r="M11" s="25"/>
      <c r="T11">
        <v>25</v>
      </c>
      <c r="U11">
        <v>3</v>
      </c>
      <c r="V11">
        <v>16</v>
      </c>
      <c r="W11">
        <v>3</v>
      </c>
      <c r="X11">
        <v>15</v>
      </c>
      <c r="Y11">
        <v>3</v>
      </c>
    </row>
    <row r="12" spans="2:25" s="18" customFormat="1" ht="12.75">
      <c r="B12" s="37"/>
      <c r="C12" s="39"/>
      <c r="F12" s="19">
        <v>40865.983310185184</v>
      </c>
      <c r="G12" s="19">
        <v>40865.98532407408</v>
      </c>
      <c r="H12" s="19">
        <v>40865.988599537035</v>
      </c>
      <c r="I12" s="18" t="s">
        <v>83</v>
      </c>
      <c r="J12" s="18" t="s">
        <v>17</v>
      </c>
      <c r="K12" s="18">
        <v>0</v>
      </c>
      <c r="L12" s="25"/>
      <c r="M12" s="25"/>
      <c r="T12">
        <v>26</v>
      </c>
      <c r="U12">
        <v>2</v>
      </c>
      <c r="V12"/>
      <c r="W12"/>
      <c r="X12"/>
      <c r="Y12"/>
    </row>
    <row r="13" spans="2:25" s="18" customFormat="1" ht="12.75">
      <c r="B13" s="37"/>
      <c r="C13" s="39"/>
      <c r="F13" s="19">
        <v>40865.988599537035</v>
      </c>
      <c r="G13" s="19">
        <v>40865.99181712963</v>
      </c>
      <c r="H13" s="19">
        <v>40865.99491898148</v>
      </c>
      <c r="I13" s="18" t="s">
        <v>37</v>
      </c>
      <c r="J13" s="18" t="s">
        <v>16</v>
      </c>
      <c r="K13" s="18">
        <v>0</v>
      </c>
      <c r="L13" s="25"/>
      <c r="M13" s="25"/>
      <c r="T13">
        <v>26</v>
      </c>
      <c r="U13">
        <v>3</v>
      </c>
      <c r="V13"/>
      <c r="W13"/>
      <c r="X13"/>
      <c r="Y13"/>
    </row>
    <row r="14" spans="2:25" s="18" customFormat="1" ht="12.75">
      <c r="B14" s="49">
        <v>500</v>
      </c>
      <c r="C14" s="39">
        <v>50</v>
      </c>
      <c r="F14" s="19">
        <v>40865.99491898148</v>
      </c>
      <c r="G14" s="19">
        <v>40865.99982638889</v>
      </c>
      <c r="H14" s="19">
        <v>40866.00288194444</v>
      </c>
      <c r="I14" s="18" t="s">
        <v>92</v>
      </c>
      <c r="J14" s="18" t="s">
        <v>16</v>
      </c>
      <c r="K14" s="18">
        <v>0</v>
      </c>
      <c r="L14" s="25"/>
      <c r="M14" s="25"/>
      <c r="T14">
        <v>27</v>
      </c>
      <c r="U14">
        <v>3</v>
      </c>
      <c r="V14">
        <v>14</v>
      </c>
      <c r="W14">
        <v>3</v>
      </c>
      <c r="X14"/>
      <c r="Y14"/>
    </row>
    <row r="15" spans="2:25" s="18" customFormat="1" ht="12.75">
      <c r="B15" s="37">
        <v>30</v>
      </c>
      <c r="C15" s="39">
        <v>500</v>
      </c>
      <c r="F15" s="19">
        <v>40866.00288194444</v>
      </c>
      <c r="G15" s="19">
        <v>40866.00712962963</v>
      </c>
      <c r="H15" s="19">
        <v>40866.011087962965</v>
      </c>
      <c r="I15" s="18" t="s">
        <v>89</v>
      </c>
      <c r="J15" s="18" t="s">
        <v>18</v>
      </c>
      <c r="K15" s="18">
        <v>-2</v>
      </c>
      <c r="L15" s="25"/>
      <c r="M15" s="25"/>
      <c r="T15">
        <v>16</v>
      </c>
      <c r="U15">
        <v>2</v>
      </c>
      <c r="V15"/>
      <c r="W15"/>
      <c r="X15"/>
      <c r="Y15"/>
    </row>
    <row r="16" spans="2:25" s="18" customFormat="1" ht="12.75">
      <c r="B16" s="37">
        <v>500</v>
      </c>
      <c r="C16" s="39">
        <v>30</v>
      </c>
      <c r="F16" s="19">
        <v>40866.011087962965</v>
      </c>
      <c r="G16" s="19">
        <v>40866.0153125</v>
      </c>
      <c r="H16" s="19">
        <v>40866.017476851855</v>
      </c>
      <c r="I16" s="18" t="s">
        <v>93</v>
      </c>
      <c r="J16" s="18" t="s">
        <v>17</v>
      </c>
      <c r="K16" s="18">
        <v>1</v>
      </c>
      <c r="L16" s="25"/>
      <c r="M16" s="25"/>
      <c r="T16">
        <v>28</v>
      </c>
      <c r="U16">
        <v>2</v>
      </c>
      <c r="V16">
        <v>15</v>
      </c>
      <c r="W16">
        <v>2</v>
      </c>
      <c r="X16"/>
      <c r="Y16"/>
    </row>
    <row r="17" spans="2:25" s="18" customFormat="1" ht="12.75">
      <c r="B17" s="37">
        <v>400</v>
      </c>
      <c r="C17" s="39">
        <v>100</v>
      </c>
      <c r="F17" s="19">
        <v>40866.017476851855</v>
      </c>
      <c r="G17" s="19">
        <v>40866.02469907407</v>
      </c>
      <c r="H17" s="19">
        <v>40866.02769675926</v>
      </c>
      <c r="I17" s="18" t="s">
        <v>29</v>
      </c>
      <c r="J17" s="18" t="s">
        <v>17</v>
      </c>
      <c r="K17" s="18">
        <v>0</v>
      </c>
      <c r="L17" s="25"/>
      <c r="M17" s="25"/>
      <c r="T17">
        <v>29</v>
      </c>
      <c r="U17">
        <v>2</v>
      </c>
      <c r="V17">
        <v>14</v>
      </c>
      <c r="W17">
        <v>2</v>
      </c>
      <c r="X17"/>
      <c r="Y17"/>
    </row>
    <row r="18" spans="2:25" s="18" customFormat="1" ht="12.75">
      <c r="B18" s="37">
        <v>50</v>
      </c>
      <c r="C18" s="39">
        <v>20</v>
      </c>
      <c r="F18" s="19">
        <v>40866.02769675926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70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0"/>
      <c r="C24" s="41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>
        <v>70</v>
      </c>
      <c r="C26" s="39">
        <v>90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/>
      <c r="C27" s="41">
        <v>240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40">
        <v>150</v>
      </c>
      <c r="C28" s="41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50">
        <v>120</v>
      </c>
      <c r="C29" s="48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15" zoomScaleNormal="115" zoomScalePageLayoutView="0" workbookViewId="0" topLeftCell="A1">
      <selection activeCell="G24" sqref="G2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40866.02854166667</v>
      </c>
      <c r="G2" s="19">
        <v>40866.03616898148</v>
      </c>
      <c r="H2" s="19">
        <v>40866.036886574075</v>
      </c>
      <c r="I2" s="18" t="s">
        <v>28</v>
      </c>
      <c r="J2" s="18" t="s">
        <v>17</v>
      </c>
      <c r="K2" s="18">
        <v>-2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620</v>
      </c>
      <c r="C3" s="27">
        <f>SUM(C4:C30)</f>
        <v>1410</v>
      </c>
      <c r="F3" s="19">
        <v>40866.036886574075</v>
      </c>
      <c r="G3" s="19">
        <v>40866.03949074074</v>
      </c>
      <c r="H3" s="19">
        <v>40866.04042824074</v>
      </c>
      <c r="I3" s="18" t="s">
        <v>83</v>
      </c>
      <c r="J3" s="18" t="s">
        <v>16</v>
      </c>
      <c r="K3" s="18">
        <v>3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40866.04042824074</v>
      </c>
      <c r="G4" s="19">
        <v>40866.045023148145</v>
      </c>
      <c r="H4" s="19">
        <v>40866.04920138889</v>
      </c>
      <c r="I4" s="18" t="s">
        <v>96</v>
      </c>
      <c r="J4" s="18" t="s">
        <v>18</v>
      </c>
      <c r="K4" s="18">
        <v>-2</v>
      </c>
      <c r="L4" s="25"/>
      <c r="M4" s="25"/>
      <c r="T4">
        <v>20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40866.04920138889</v>
      </c>
      <c r="G5" s="19">
        <v>40866.05412037037</v>
      </c>
      <c r="H5" s="19">
        <v>40866.05540509259</v>
      </c>
      <c r="I5" s="18" t="s">
        <v>33</v>
      </c>
      <c r="J5" s="18" t="s">
        <v>15</v>
      </c>
      <c r="K5" s="18">
        <v>-1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40866.05540509259</v>
      </c>
      <c r="G6" s="19">
        <v>40866.060949074075</v>
      </c>
      <c r="H6" s="19">
        <v>40866.061006944445</v>
      </c>
      <c r="I6" s="18" t="s">
        <v>88</v>
      </c>
      <c r="J6" s="18" t="s">
        <v>16</v>
      </c>
      <c r="K6" s="18">
        <v>1</v>
      </c>
      <c r="L6" s="25"/>
      <c r="M6" s="25"/>
      <c r="T6">
        <v>22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7"/>
      <c r="C7" s="39"/>
      <c r="F7" s="19">
        <v>40866.061006944445</v>
      </c>
      <c r="G7" s="19">
        <v>40866.06348379629</v>
      </c>
      <c r="H7" s="19">
        <v>40866.06627314815</v>
      </c>
      <c r="I7" s="18" t="s">
        <v>31</v>
      </c>
      <c r="J7" s="18" t="s">
        <v>15</v>
      </c>
      <c r="K7" s="18">
        <v>-4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40866.06627314815</v>
      </c>
      <c r="G8" s="19">
        <v>40866.07019675926</v>
      </c>
      <c r="H8" s="19">
        <v>40866.07162037037</v>
      </c>
      <c r="I8" s="18" t="s">
        <v>33</v>
      </c>
      <c r="J8" s="18" t="s">
        <v>18</v>
      </c>
      <c r="K8" s="18">
        <v>1</v>
      </c>
      <c r="L8" s="25"/>
      <c r="M8" s="25"/>
      <c r="T8">
        <v>23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7"/>
      <c r="C9" s="39"/>
      <c r="F9" s="19">
        <v>40866.07162037037</v>
      </c>
      <c r="G9" s="19">
        <v>40866.07502314815</v>
      </c>
      <c r="H9" s="19">
        <v>40866.07722222222</v>
      </c>
      <c r="I9" s="18" t="s">
        <v>28</v>
      </c>
      <c r="J9" s="18" t="s">
        <v>15</v>
      </c>
      <c r="K9" s="18">
        <v>1</v>
      </c>
      <c r="L9" s="25"/>
      <c r="M9" s="25"/>
      <c r="T9">
        <v>24</v>
      </c>
      <c r="U9">
        <v>2</v>
      </c>
      <c r="V9">
        <v>19</v>
      </c>
      <c r="W9">
        <v>2</v>
      </c>
      <c r="X9"/>
      <c r="Y9"/>
    </row>
    <row r="10" spans="2:25" s="18" customFormat="1" ht="12.75">
      <c r="B10" s="37"/>
      <c r="C10" s="39"/>
      <c r="F10" s="19">
        <v>40866.07722222222</v>
      </c>
      <c r="G10" s="19">
        <v>40866.08335648148</v>
      </c>
      <c r="H10" s="19">
        <v>40866.08341435185</v>
      </c>
      <c r="I10" s="18" t="s">
        <v>37</v>
      </c>
      <c r="J10" s="18" t="s">
        <v>16</v>
      </c>
      <c r="K10" s="18">
        <v>-1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40866.08341435185</v>
      </c>
      <c r="G11" s="19">
        <v>40866.08594907408</v>
      </c>
      <c r="H11" s="19">
        <v>40866.08857638889</v>
      </c>
      <c r="I11" s="18" t="s">
        <v>31</v>
      </c>
      <c r="J11" s="18" t="s">
        <v>15</v>
      </c>
      <c r="K11" s="18">
        <v>1</v>
      </c>
      <c r="L11" s="25"/>
      <c r="M11" s="25"/>
      <c r="T11">
        <v>25</v>
      </c>
      <c r="U11">
        <v>2</v>
      </c>
      <c r="V11">
        <v>17</v>
      </c>
      <c r="W11">
        <v>2</v>
      </c>
      <c r="X11"/>
      <c r="Y11"/>
    </row>
    <row r="12" spans="2:25" s="18" customFormat="1" ht="12.75">
      <c r="B12" s="37"/>
      <c r="C12" s="39">
        <v>500</v>
      </c>
      <c r="F12" s="19">
        <v>40866.08857638889</v>
      </c>
      <c r="G12" s="19">
        <v>40866.0925462963</v>
      </c>
      <c r="H12" s="19">
        <v>40866.09407407408</v>
      </c>
      <c r="I12" s="18" t="s">
        <v>37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14</v>
      </c>
      <c r="W12">
        <v>3</v>
      </c>
      <c r="X12"/>
      <c r="Y12"/>
    </row>
    <row r="13" spans="2:25" s="18" customFormat="1" ht="12.75">
      <c r="B13" s="37"/>
      <c r="C13" s="39">
        <v>30</v>
      </c>
      <c r="F13" s="19">
        <v>40866.09407407408</v>
      </c>
      <c r="G13" s="19">
        <v>40866.10052083333</v>
      </c>
      <c r="H13" s="19">
        <v>40866.10055555555</v>
      </c>
      <c r="I13" s="18" t="s">
        <v>27</v>
      </c>
      <c r="J13" s="18" t="s">
        <v>16</v>
      </c>
      <c r="K13" s="18">
        <v>1</v>
      </c>
      <c r="L13" s="25"/>
      <c r="M13" s="25"/>
      <c r="T13">
        <v>26</v>
      </c>
      <c r="U13">
        <v>3</v>
      </c>
      <c r="V13">
        <v>13</v>
      </c>
      <c r="W13">
        <v>3</v>
      </c>
      <c r="X13">
        <v>12</v>
      </c>
      <c r="Y13">
        <v>3</v>
      </c>
    </row>
    <row r="14" spans="2:25" s="18" customFormat="1" ht="12.75">
      <c r="B14" s="37"/>
      <c r="C14" s="39">
        <v>30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30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200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>
        <v>20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90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70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>
        <v>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0">
        <v>100</v>
      </c>
      <c r="C24" s="41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>
        <v>60</v>
      </c>
      <c r="C25" s="39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/>
      <c r="C26" s="48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15" zoomScaleNormal="115" zoomScalePageLayoutView="0" workbookViewId="0" topLeftCell="A1">
      <selection activeCell="E25" sqref="E2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40866.42849537037</v>
      </c>
      <c r="G2" s="19">
        <v>40866.42855324074</v>
      </c>
      <c r="H2" s="19">
        <v>40866.42857638889</v>
      </c>
      <c r="I2" s="18" t="s">
        <v>28</v>
      </c>
      <c r="J2" s="18" t="s">
        <v>18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1650</v>
      </c>
      <c r="C3" s="27">
        <f>SUM(C4:C30)</f>
        <v>1210</v>
      </c>
      <c r="F3" s="19">
        <v>40866.42857638889</v>
      </c>
      <c r="G3" s="19">
        <v>40866.42865740741</v>
      </c>
      <c r="H3" s="19">
        <v>40866.42868055555</v>
      </c>
      <c r="I3" s="18" t="s">
        <v>33</v>
      </c>
      <c r="J3" s="18" t="s">
        <v>18</v>
      </c>
      <c r="K3" s="18">
        <v>-1</v>
      </c>
      <c r="L3" s="25"/>
      <c r="M3" s="25"/>
      <c r="T3">
        <v>20</v>
      </c>
      <c r="U3">
        <v>2</v>
      </c>
      <c r="V3"/>
      <c r="W3"/>
      <c r="X3"/>
      <c r="Y3"/>
    </row>
    <row r="4" spans="2:25" s="18" customFormat="1" ht="12.75">
      <c r="B4" s="37"/>
      <c r="C4" s="39"/>
      <c r="F4" s="19">
        <v>40866.42868055555</v>
      </c>
      <c r="G4" s="19">
        <v>40866.43121527778</v>
      </c>
      <c r="H4" s="19">
        <v>40866.433530092596</v>
      </c>
      <c r="I4" s="18" t="s">
        <v>28</v>
      </c>
      <c r="J4" s="18" t="s">
        <v>15</v>
      </c>
      <c r="K4" s="18">
        <v>3</v>
      </c>
      <c r="L4" s="25"/>
      <c r="M4" s="25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37"/>
      <c r="C5" s="39"/>
      <c r="F5" s="19">
        <v>40866.433530092596</v>
      </c>
      <c r="G5" s="19">
        <v>40866.43917824074</v>
      </c>
      <c r="H5" s="19">
        <v>40866.44150462963</v>
      </c>
      <c r="I5" s="18" t="s">
        <v>91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8" customFormat="1" ht="12.75">
      <c r="B6" s="37"/>
      <c r="C6" s="39"/>
      <c r="F6" s="19">
        <v>40866.44150462963</v>
      </c>
      <c r="G6" s="19">
        <v>40866.4446875</v>
      </c>
      <c r="H6" s="19">
        <v>40866.44763888889</v>
      </c>
      <c r="I6" s="18" t="s">
        <v>29</v>
      </c>
      <c r="J6" s="18" t="s">
        <v>16</v>
      </c>
      <c r="K6" s="18">
        <v>1</v>
      </c>
      <c r="L6" s="25"/>
      <c r="M6" s="25"/>
      <c r="T6">
        <v>24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7"/>
      <c r="C7" s="39"/>
      <c r="F7" s="19">
        <v>40866.44763888889</v>
      </c>
      <c r="G7" s="19">
        <v>40866.44888888889</v>
      </c>
      <c r="H7" s="19">
        <v>40866.45296296296</v>
      </c>
      <c r="I7" s="18" t="s">
        <v>30</v>
      </c>
      <c r="J7" s="18" t="s">
        <v>18</v>
      </c>
      <c r="K7" s="18">
        <v>-1</v>
      </c>
      <c r="L7" s="25"/>
      <c r="M7" s="25"/>
      <c r="T7">
        <v>16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40866.45296296296</v>
      </c>
      <c r="G8" s="19">
        <v>40866.45563657407</v>
      </c>
      <c r="H8" s="19">
        <v>40866.458333333336</v>
      </c>
      <c r="I8" s="18" t="s">
        <v>30</v>
      </c>
      <c r="J8" s="18" t="s">
        <v>18</v>
      </c>
      <c r="K8" s="18">
        <v>-4</v>
      </c>
      <c r="L8" s="25"/>
      <c r="M8" s="25"/>
      <c r="T8">
        <v>15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40866.458333333336</v>
      </c>
      <c r="G9" s="19">
        <v>40866.471041666664</v>
      </c>
      <c r="H9" s="19">
        <v>40866.47157407407</v>
      </c>
      <c r="I9" s="18" t="s">
        <v>33</v>
      </c>
      <c r="J9" s="18" t="s">
        <v>16</v>
      </c>
      <c r="K9" s="18">
        <v>-1</v>
      </c>
      <c r="L9" s="25"/>
      <c r="M9" s="25"/>
      <c r="T9">
        <v>14</v>
      </c>
      <c r="U9">
        <v>2</v>
      </c>
      <c r="V9">
        <v>13</v>
      </c>
      <c r="W9">
        <v>2</v>
      </c>
      <c r="X9"/>
      <c r="Y9"/>
    </row>
    <row r="10" spans="2:25" s="18" customFormat="1" ht="12.75">
      <c r="B10" s="37"/>
      <c r="C10" s="39"/>
      <c r="F10" s="19">
        <v>40866.47157407407</v>
      </c>
      <c r="G10" s="19">
        <v>40866.47153935185</v>
      </c>
      <c r="H10" s="19">
        <v>40866.47311342593</v>
      </c>
      <c r="I10" s="18" t="s">
        <v>33</v>
      </c>
      <c r="J10" s="18" t="s">
        <v>15</v>
      </c>
      <c r="K10" s="18">
        <v>-1</v>
      </c>
      <c r="L10" s="25"/>
      <c r="M10" s="25"/>
      <c r="T10">
        <v>18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40866.47311342593</v>
      </c>
      <c r="G11" s="19">
        <v>40866.47319444444</v>
      </c>
      <c r="H11" s="19">
        <v>40866.47550925926</v>
      </c>
      <c r="I11" s="18" t="s">
        <v>27</v>
      </c>
      <c r="J11" s="18" t="s">
        <v>18</v>
      </c>
      <c r="K11" s="18">
        <v>2</v>
      </c>
      <c r="L11" s="25"/>
      <c r="M11" s="25"/>
      <c r="T11">
        <v>25</v>
      </c>
      <c r="U11">
        <v>3</v>
      </c>
      <c r="V11">
        <v>17</v>
      </c>
      <c r="W11">
        <v>3</v>
      </c>
      <c r="X11">
        <v>16</v>
      </c>
      <c r="Y11">
        <v>3</v>
      </c>
    </row>
    <row r="12" spans="2:25" s="18" customFormat="1" ht="12.75">
      <c r="B12" s="37"/>
      <c r="C12" s="39"/>
      <c r="F12" s="19">
        <v>40866.47550925926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>
        <v>100</v>
      </c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>
        <v>100</v>
      </c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400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100</v>
      </c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500</v>
      </c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30</v>
      </c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90</v>
      </c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100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130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/>
      <c r="C24" s="41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15" zoomScaleNormal="115" zoomScalePageLayoutView="0" workbookViewId="0" topLeftCell="A1">
      <selection activeCell="G22" sqref="G2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40866.541493055556</v>
      </c>
      <c r="G2" s="19">
        <v>40866.543344907404</v>
      </c>
      <c r="H2" s="19">
        <v>40866.54788194445</v>
      </c>
      <c r="I2" s="18" t="s">
        <v>33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1500</v>
      </c>
      <c r="C3" s="27">
        <f>SUM(C4:C30)</f>
        <v>2490</v>
      </c>
      <c r="F3" s="19">
        <v>40866.54788194445</v>
      </c>
      <c r="G3" s="19">
        <v>40866.55011574074</v>
      </c>
      <c r="H3" s="19">
        <v>40866.55335648148</v>
      </c>
      <c r="I3" s="18" t="s">
        <v>90</v>
      </c>
      <c r="J3" s="18" t="s">
        <v>17</v>
      </c>
      <c r="K3" s="18">
        <v>0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40866.55335648148</v>
      </c>
      <c r="G4" s="19">
        <v>40866.554918981485</v>
      </c>
      <c r="H4" s="19">
        <v>40866.55907407407</v>
      </c>
      <c r="I4" s="18" t="s">
        <v>30</v>
      </c>
      <c r="J4" s="18" t="s">
        <v>18</v>
      </c>
      <c r="K4" s="18">
        <v>2</v>
      </c>
      <c r="L4" s="25"/>
      <c r="M4" s="25"/>
      <c r="T4">
        <v>23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7"/>
      <c r="C5" s="39"/>
      <c r="F5" s="19">
        <v>40866.55907407407</v>
      </c>
      <c r="G5" s="19">
        <v>40866.561423611114</v>
      </c>
      <c r="H5" s="19">
        <v>40866.563680555555</v>
      </c>
      <c r="I5" s="18" t="s">
        <v>83</v>
      </c>
      <c r="J5" s="18" t="s">
        <v>15</v>
      </c>
      <c r="K5" s="18">
        <v>0</v>
      </c>
      <c r="L5" s="25"/>
      <c r="M5" s="25"/>
      <c r="T5">
        <v>23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40866.563680555555</v>
      </c>
      <c r="G6" s="19">
        <v>40866.56725694444</v>
      </c>
      <c r="H6" s="19">
        <v>40866.56962962963</v>
      </c>
      <c r="I6" s="18" t="s">
        <v>100</v>
      </c>
      <c r="J6" s="18" t="s">
        <v>17</v>
      </c>
      <c r="K6" s="18">
        <v>0</v>
      </c>
      <c r="L6" s="25"/>
      <c r="M6" s="25"/>
      <c r="T6">
        <v>24</v>
      </c>
      <c r="U6">
        <v>2</v>
      </c>
      <c r="V6">
        <v>19</v>
      </c>
      <c r="W6">
        <v>2</v>
      </c>
      <c r="X6"/>
      <c r="Y6"/>
    </row>
    <row r="7" spans="2:25" s="18" customFormat="1" ht="12.75">
      <c r="B7" s="37"/>
      <c r="C7" s="39"/>
      <c r="F7" s="19">
        <v>40866.56962962963</v>
      </c>
      <c r="G7" s="19">
        <v>40866.57202546296</v>
      </c>
      <c r="H7" s="19">
        <v>40866.573912037034</v>
      </c>
      <c r="I7" s="18" t="s">
        <v>81</v>
      </c>
      <c r="J7" s="18" t="s">
        <v>16</v>
      </c>
      <c r="K7" s="18">
        <v>-1</v>
      </c>
      <c r="L7" s="25"/>
      <c r="M7" s="25"/>
      <c r="T7">
        <v>18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40866.573912037034</v>
      </c>
      <c r="G8" s="19">
        <v>40866.575787037036</v>
      </c>
      <c r="H8" s="19">
        <v>40866.579976851855</v>
      </c>
      <c r="I8" s="18" t="s">
        <v>79</v>
      </c>
      <c r="J8" s="18" t="s">
        <v>16</v>
      </c>
      <c r="K8" s="18">
        <v>-2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40866.579976851855</v>
      </c>
      <c r="G9" s="19">
        <v>40866.58369212963</v>
      </c>
      <c r="H9" s="19">
        <v>40866.587789351855</v>
      </c>
      <c r="I9" s="18" t="s">
        <v>28</v>
      </c>
      <c r="J9" s="18" t="s">
        <v>15</v>
      </c>
      <c r="K9" s="18">
        <v>0</v>
      </c>
      <c r="L9" s="25"/>
      <c r="M9" s="25"/>
      <c r="T9">
        <v>25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40866.587789351855</v>
      </c>
      <c r="G10" s="19">
        <v>40866.63350694445</v>
      </c>
      <c r="H10" s="19">
        <v>40866.63655092593</v>
      </c>
      <c r="I10" s="18" t="s">
        <v>27</v>
      </c>
      <c r="J10" s="18" t="s">
        <v>16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40866.63655092593</v>
      </c>
      <c r="G11" s="19">
        <v>40866.63853009259</v>
      </c>
      <c r="H11" s="19">
        <v>40866.6430787037</v>
      </c>
      <c r="I11" s="18" t="s">
        <v>28</v>
      </c>
      <c r="J11" s="18" t="s">
        <v>17</v>
      </c>
      <c r="K11" s="18">
        <v>-1</v>
      </c>
      <c r="L11" s="25"/>
      <c r="M11" s="25"/>
      <c r="T11">
        <v>19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40866.6430787037</v>
      </c>
      <c r="G12" s="19">
        <v>40866.646261574075</v>
      </c>
      <c r="H12" s="19">
        <v>40866.65181712963</v>
      </c>
      <c r="I12" s="18" t="s">
        <v>29</v>
      </c>
      <c r="J12" s="18" t="s">
        <v>17</v>
      </c>
      <c r="K12" s="18">
        <v>-1</v>
      </c>
      <c r="L12" s="25"/>
      <c r="M12" s="25"/>
      <c r="T12">
        <v>18</v>
      </c>
      <c r="U12">
        <v>3</v>
      </c>
      <c r="V12"/>
      <c r="W12"/>
      <c r="X12"/>
      <c r="Y12"/>
    </row>
    <row r="13" spans="2:25" s="18" customFormat="1" ht="12.75">
      <c r="B13" s="37"/>
      <c r="C13" s="39">
        <v>500</v>
      </c>
      <c r="F13" s="19">
        <v>40866.65181712963</v>
      </c>
      <c r="G13" s="19">
        <v>40866.65324074074</v>
      </c>
      <c r="H13" s="19">
        <v>40866.65537037037</v>
      </c>
      <c r="I13" s="18" t="s">
        <v>29</v>
      </c>
      <c r="J13" s="18" t="s">
        <v>17</v>
      </c>
      <c r="K13" s="18">
        <v>-2</v>
      </c>
      <c r="L13" s="25"/>
      <c r="M13" s="25"/>
      <c r="T13">
        <v>17</v>
      </c>
      <c r="U13">
        <v>3</v>
      </c>
      <c r="V13"/>
      <c r="W13"/>
      <c r="X13"/>
      <c r="Y13"/>
    </row>
    <row r="14" spans="2:25" s="18" customFormat="1" ht="12.75">
      <c r="B14" s="37"/>
      <c r="C14" s="39">
        <v>60</v>
      </c>
      <c r="F14" s="19">
        <v>40866.65537037037</v>
      </c>
      <c r="G14" s="19">
        <v>40866.65938657407</v>
      </c>
      <c r="H14" s="19">
        <v>40866.65961805556</v>
      </c>
      <c r="I14" s="18" t="s">
        <v>30</v>
      </c>
      <c r="J14" s="18" t="s">
        <v>17</v>
      </c>
      <c r="K14" s="18">
        <v>0</v>
      </c>
      <c r="L14" s="25"/>
      <c r="M14" s="25"/>
      <c r="T14">
        <v>27</v>
      </c>
      <c r="U14">
        <v>2</v>
      </c>
      <c r="V14"/>
      <c r="W14"/>
      <c r="X14"/>
      <c r="Y14"/>
    </row>
    <row r="15" spans="2:25" s="18" customFormat="1" ht="12.75">
      <c r="B15" s="37"/>
      <c r="C15" s="39">
        <v>1100</v>
      </c>
      <c r="F15" s="19">
        <v>40866.65961805556</v>
      </c>
      <c r="G15" s="19">
        <v>40866.66070601852</v>
      </c>
      <c r="H15" s="19">
        <v>40866.663148148145</v>
      </c>
      <c r="I15" s="18" t="s">
        <v>32</v>
      </c>
      <c r="J15" s="18" t="s">
        <v>18</v>
      </c>
      <c r="K15" s="18">
        <v>1</v>
      </c>
      <c r="L15" s="25"/>
      <c r="M15" s="25"/>
      <c r="T15">
        <v>27</v>
      </c>
      <c r="U15">
        <v>3</v>
      </c>
      <c r="V15">
        <v>16</v>
      </c>
      <c r="W15">
        <v>3</v>
      </c>
      <c r="X15"/>
      <c r="Y15"/>
    </row>
    <row r="16" spans="2:25" s="18" customFormat="1" ht="12.75">
      <c r="B16" s="37"/>
      <c r="C16" s="39">
        <v>30</v>
      </c>
      <c r="F16" s="19">
        <v>40866.663148148145</v>
      </c>
      <c r="G16" s="19">
        <v>40866.66908564815</v>
      </c>
      <c r="H16" s="19">
        <v>40866.671689814815</v>
      </c>
      <c r="I16" s="18" t="s">
        <v>102</v>
      </c>
      <c r="J16" s="18" t="s">
        <v>17</v>
      </c>
      <c r="K16" s="18">
        <v>-4</v>
      </c>
      <c r="L16" s="25"/>
      <c r="M16" s="25"/>
      <c r="T16">
        <v>15</v>
      </c>
      <c r="U16">
        <v>3</v>
      </c>
      <c r="V16"/>
      <c r="W16"/>
      <c r="X16"/>
      <c r="Y16"/>
    </row>
    <row r="17" spans="2:25" s="18" customFormat="1" ht="12.75">
      <c r="B17" s="37">
        <v>100</v>
      </c>
      <c r="C17" s="39">
        <v>200</v>
      </c>
      <c r="F17" s="19">
        <v>40866.671689814815</v>
      </c>
      <c r="G17" s="19">
        <v>40866.67380787037</v>
      </c>
      <c r="H17" s="19">
        <v>40866.67565972222</v>
      </c>
      <c r="I17" s="18" t="s">
        <v>37</v>
      </c>
      <c r="J17" s="18" t="s">
        <v>18</v>
      </c>
      <c r="K17" s="18">
        <v>2</v>
      </c>
      <c r="L17" s="25"/>
      <c r="M17" s="25"/>
      <c r="T17">
        <v>28</v>
      </c>
      <c r="U17">
        <v>3</v>
      </c>
      <c r="V17">
        <v>14</v>
      </c>
      <c r="W17">
        <v>3</v>
      </c>
      <c r="X17">
        <v>13</v>
      </c>
      <c r="Y17">
        <v>3</v>
      </c>
    </row>
    <row r="18" spans="2:25" s="18" customFormat="1" ht="12.75">
      <c r="B18" s="37">
        <v>50</v>
      </c>
      <c r="C18" s="39">
        <v>100</v>
      </c>
      <c r="F18" s="19">
        <v>40866.67565972222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700</v>
      </c>
      <c r="C19" s="39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180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>
        <v>70</v>
      </c>
      <c r="C23" s="39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>
        <v>150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>
        <v>100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>
        <v>40</v>
      </c>
      <c r="C27" s="39">
        <v>90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7"/>
      <c r="C28" s="48">
        <v>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15" zoomScaleNormal="115" zoomScalePageLayoutView="0" workbookViewId="0" topLeftCell="A1">
      <selection activeCell="I6" sqref="I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40866.82665509259</v>
      </c>
      <c r="G2" s="19">
        <v>40866.82869212963</v>
      </c>
      <c r="H2" s="19">
        <v>40866.83128472222</v>
      </c>
      <c r="I2" s="18" t="s">
        <v>32</v>
      </c>
      <c r="J2" s="18" t="s">
        <v>18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7">
        <f>SUM(B4:B30)</f>
        <v>920</v>
      </c>
      <c r="C3" s="27">
        <f>SUM(C4:C30)</f>
        <v>2140</v>
      </c>
      <c r="F3" s="19">
        <v>40866.83128472222</v>
      </c>
      <c r="G3" s="19">
        <v>40866.834502314814</v>
      </c>
      <c r="H3" s="19">
        <v>40866.83688657408</v>
      </c>
      <c r="I3" s="18" t="s">
        <v>31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7"/>
      <c r="C4" s="39"/>
      <c r="F4" s="19">
        <v>40866.83688657408</v>
      </c>
      <c r="G4" s="19">
        <v>40866.840208333335</v>
      </c>
      <c r="H4" s="19">
        <v>40866.84444444445</v>
      </c>
      <c r="I4" s="18" t="s">
        <v>29</v>
      </c>
      <c r="J4" s="18" t="s">
        <v>15</v>
      </c>
      <c r="K4" s="18">
        <v>-1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40866.84444444445</v>
      </c>
      <c r="G5" s="19">
        <v>40866.848495370374</v>
      </c>
      <c r="H5" s="19">
        <v>40866.8506712963</v>
      </c>
      <c r="I5" s="18" t="s">
        <v>81</v>
      </c>
      <c r="J5" s="18" t="s">
        <v>16</v>
      </c>
      <c r="K5" s="18">
        <v>2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7"/>
      <c r="C6" s="39"/>
      <c r="F6" s="19">
        <v>40866.8506712963</v>
      </c>
      <c r="G6" s="19">
        <v>40866.85486111111</v>
      </c>
      <c r="H6" s="19">
        <v>40866.85724537037</v>
      </c>
      <c r="I6" s="18" t="s">
        <v>84</v>
      </c>
      <c r="J6" s="18" t="s">
        <v>15</v>
      </c>
      <c r="K6" s="18">
        <v>0</v>
      </c>
      <c r="L6" s="25"/>
      <c r="M6" s="25"/>
      <c r="T6">
        <v>23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40866.85724537037</v>
      </c>
      <c r="G7" s="19">
        <v>40866.861122685186</v>
      </c>
      <c r="H7" s="19">
        <v>40866.86445601852</v>
      </c>
      <c r="I7" s="18" t="s">
        <v>33</v>
      </c>
      <c r="J7" s="18" t="s">
        <v>17</v>
      </c>
      <c r="K7" s="18">
        <v>-1</v>
      </c>
      <c r="L7" s="25"/>
      <c r="M7" s="25"/>
      <c r="T7">
        <v>17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40866.86445601852</v>
      </c>
      <c r="G8" s="19">
        <v>40866.86929398148</v>
      </c>
      <c r="H8" s="19">
        <v>40866.87130787037</v>
      </c>
      <c r="I8" s="18" t="s">
        <v>36</v>
      </c>
      <c r="J8" s="18" t="s">
        <v>16</v>
      </c>
      <c r="K8" s="18">
        <v>1</v>
      </c>
      <c r="L8" s="25"/>
      <c r="M8" s="25"/>
      <c r="T8">
        <v>23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7"/>
      <c r="C9" s="39"/>
      <c r="F9" s="19">
        <v>40866.87130787037</v>
      </c>
      <c r="G9" s="19">
        <v>40866.87405092592</v>
      </c>
      <c r="H9" s="19">
        <v>40866.8775</v>
      </c>
      <c r="I9" s="18" t="s">
        <v>28</v>
      </c>
      <c r="J9" s="18" t="s">
        <v>16</v>
      </c>
      <c r="K9" s="18">
        <v>2</v>
      </c>
      <c r="L9" s="25"/>
      <c r="M9" s="25"/>
      <c r="T9">
        <v>24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7"/>
      <c r="C10" s="39"/>
      <c r="F10" s="19">
        <v>40866.8775</v>
      </c>
      <c r="G10" s="19">
        <v>40866.8790625</v>
      </c>
      <c r="H10" s="19">
        <v>40866.88134259259</v>
      </c>
      <c r="I10" s="18" t="s">
        <v>28</v>
      </c>
      <c r="J10" s="18" t="s">
        <v>15</v>
      </c>
      <c r="K10" s="18">
        <v>1</v>
      </c>
      <c r="L10" s="25"/>
      <c r="M10" s="25"/>
      <c r="T10">
        <v>25</v>
      </c>
      <c r="U10">
        <v>2</v>
      </c>
      <c r="V10">
        <v>19</v>
      </c>
      <c r="W10">
        <v>2</v>
      </c>
      <c r="X10"/>
      <c r="Y10"/>
    </row>
    <row r="11" spans="2:25" s="18" customFormat="1" ht="12.75">
      <c r="B11" s="37"/>
      <c r="C11" s="39"/>
      <c r="F11" s="19">
        <v>40866.88134259259</v>
      </c>
      <c r="G11" s="19">
        <v>40866.88450231482</v>
      </c>
      <c r="H11" s="19">
        <v>40866.887025462966</v>
      </c>
      <c r="I11" s="18" t="s">
        <v>28</v>
      </c>
      <c r="J11" s="18" t="s">
        <v>15</v>
      </c>
      <c r="K11" s="18">
        <v>2</v>
      </c>
      <c r="L11" s="25"/>
      <c r="M11" s="25"/>
      <c r="T11">
        <v>26</v>
      </c>
      <c r="U11">
        <v>2</v>
      </c>
      <c r="V11">
        <v>18</v>
      </c>
      <c r="W11">
        <v>2</v>
      </c>
      <c r="X11">
        <v>17</v>
      </c>
      <c r="Y11">
        <v>2</v>
      </c>
    </row>
    <row r="12" spans="2:25" s="18" customFormat="1" ht="12.75">
      <c r="B12" s="37"/>
      <c r="C12" s="39"/>
      <c r="F12" s="19">
        <v>40866.887025462966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60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780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500</v>
      </c>
      <c r="C17" s="39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60</v>
      </c>
      <c r="C18" s="39">
        <v>40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50">
        <v>80</v>
      </c>
      <c r="C23" s="48">
        <v>180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/>
      <c r="C24" s="41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>
        <v>100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>
        <v>100</v>
      </c>
      <c r="C26" s="48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15" zoomScaleNormal="115" zoomScalePageLayoutView="0" workbookViewId="0" topLeftCell="A1">
      <selection activeCell="G20" sqref="G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40866.88780092593</v>
      </c>
      <c r="G2" s="19">
        <v>40866.8903125</v>
      </c>
      <c r="H2" s="19">
        <v>40866.89252314815</v>
      </c>
      <c r="I2" s="18" t="s">
        <v>32</v>
      </c>
      <c r="J2" s="18" t="s">
        <v>18</v>
      </c>
      <c r="K2" s="18">
        <v>-1</v>
      </c>
      <c r="L2" s="25">
        <v>100</v>
      </c>
      <c r="M2" s="25"/>
      <c r="T2">
        <v>20</v>
      </c>
      <c r="U2">
        <v>2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180</v>
      </c>
      <c r="C3" s="27">
        <f>SUM(C4:C30)</f>
        <v>3520</v>
      </c>
      <c r="F3" s="19">
        <v>40866.89252314815</v>
      </c>
      <c r="G3" s="19">
        <v>40866.89728009259</v>
      </c>
      <c r="H3" s="19">
        <v>40866.89979166666</v>
      </c>
      <c r="I3" s="18" t="s">
        <v>37</v>
      </c>
      <c r="J3" s="18" t="s">
        <v>17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40866.89979166666</v>
      </c>
      <c r="G4" s="19">
        <v>40866.90247685185</v>
      </c>
      <c r="H4" s="19">
        <v>40866.906064814815</v>
      </c>
      <c r="I4" s="18" t="s">
        <v>29</v>
      </c>
      <c r="J4" s="18" t="s">
        <v>17</v>
      </c>
      <c r="K4" s="18">
        <v>-1</v>
      </c>
      <c r="L4" s="25"/>
      <c r="M4" s="25"/>
      <c r="T4">
        <v>18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40866.906064814815</v>
      </c>
      <c r="G5" s="19">
        <v>40866.908634259256</v>
      </c>
      <c r="H5" s="19">
        <v>40866.91229166667</v>
      </c>
      <c r="I5" s="18" t="s">
        <v>28</v>
      </c>
      <c r="J5" s="18" t="s">
        <v>15</v>
      </c>
      <c r="K5" s="18">
        <v>1</v>
      </c>
      <c r="L5" s="25"/>
      <c r="M5" s="25"/>
      <c r="T5">
        <v>21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7"/>
      <c r="C6" s="39"/>
      <c r="F6" s="19">
        <v>40866.91229166667</v>
      </c>
      <c r="G6" s="19">
        <v>40866.91400462963</v>
      </c>
      <c r="H6" s="19">
        <v>40866.91804398148</v>
      </c>
      <c r="I6" s="18" t="s">
        <v>80</v>
      </c>
      <c r="J6" s="18" t="s">
        <v>18</v>
      </c>
      <c r="K6" s="18">
        <v>1</v>
      </c>
      <c r="L6" s="25"/>
      <c r="M6" s="25"/>
      <c r="T6">
        <v>22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7"/>
      <c r="C7" s="39"/>
      <c r="F7" s="19">
        <v>40866.91804398148</v>
      </c>
      <c r="G7" s="19">
        <v>40866.91991898148</v>
      </c>
      <c r="H7" s="19">
        <v>40866.92233796296</v>
      </c>
      <c r="I7" s="18" t="s">
        <v>33</v>
      </c>
      <c r="J7" s="18" t="s">
        <v>18</v>
      </c>
      <c r="K7" s="18">
        <v>2</v>
      </c>
      <c r="L7" s="25"/>
      <c r="M7" s="25"/>
      <c r="T7">
        <v>23</v>
      </c>
      <c r="U7">
        <v>3</v>
      </c>
      <c r="V7">
        <v>16</v>
      </c>
      <c r="W7">
        <v>3</v>
      </c>
      <c r="X7"/>
      <c r="Y7"/>
    </row>
    <row r="8" spans="2:25" s="18" customFormat="1" ht="12.75">
      <c r="B8" s="37"/>
      <c r="C8" s="39"/>
      <c r="F8" s="19">
        <v>40866.92233796296</v>
      </c>
      <c r="G8" s="19">
        <v>40866.92393518519</v>
      </c>
      <c r="H8" s="19">
        <v>40866.92601851852</v>
      </c>
      <c r="I8" s="18" t="s">
        <v>29</v>
      </c>
      <c r="J8" s="18" t="s">
        <v>17</v>
      </c>
      <c r="K8" s="18">
        <v>-1</v>
      </c>
      <c r="L8" s="25"/>
      <c r="M8" s="25"/>
      <c r="T8">
        <v>15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40866.92601851852</v>
      </c>
      <c r="G9" s="19">
        <v>40866.928935185184</v>
      </c>
      <c r="H9" s="19">
        <v>40866.93226851852</v>
      </c>
      <c r="I9" s="18" t="s">
        <v>83</v>
      </c>
      <c r="J9" s="18" t="s">
        <v>16</v>
      </c>
      <c r="K9" s="18">
        <v>1</v>
      </c>
      <c r="L9" s="25"/>
      <c r="M9" s="25"/>
      <c r="T9">
        <v>24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7"/>
      <c r="C10" s="39">
        <v>700</v>
      </c>
      <c r="F10" s="19">
        <v>40866.93226851852</v>
      </c>
      <c r="G10" s="19">
        <v>40866.93738425926</v>
      </c>
      <c r="H10" s="19">
        <v>40866.94127314815</v>
      </c>
      <c r="I10" s="18" t="s">
        <v>34</v>
      </c>
      <c r="J10" s="18" t="s">
        <v>16</v>
      </c>
      <c r="K10" s="18">
        <v>0</v>
      </c>
      <c r="L10" s="25"/>
      <c r="M10" s="25"/>
      <c r="T10">
        <v>25</v>
      </c>
      <c r="U10">
        <v>3</v>
      </c>
      <c r="V10">
        <v>13</v>
      </c>
      <c r="W10">
        <v>3</v>
      </c>
      <c r="X10"/>
      <c r="Y10"/>
    </row>
    <row r="11" spans="2:25" s="18" customFormat="1" ht="12.75">
      <c r="B11" s="37"/>
      <c r="C11" s="39">
        <v>750</v>
      </c>
      <c r="F11" s="19">
        <v>40866.94127314815</v>
      </c>
      <c r="G11" s="19">
        <v>40866.944699074076</v>
      </c>
      <c r="H11" s="19">
        <v>40866.947060185186</v>
      </c>
      <c r="I11" s="18" t="s">
        <v>36</v>
      </c>
      <c r="J11" s="18" t="s">
        <v>16</v>
      </c>
      <c r="K11" s="18">
        <v>1</v>
      </c>
      <c r="L11" s="25"/>
      <c r="M11" s="25"/>
      <c r="T11">
        <v>26</v>
      </c>
      <c r="U11">
        <v>3</v>
      </c>
      <c r="V11">
        <v>12</v>
      </c>
      <c r="W11">
        <v>3</v>
      </c>
      <c r="X11"/>
      <c r="Y11"/>
    </row>
    <row r="12" spans="2:25" s="18" customFormat="1" ht="12.75">
      <c r="B12" s="37"/>
      <c r="C12" s="39">
        <v>530</v>
      </c>
      <c r="F12" s="19">
        <v>40866.947060185186</v>
      </c>
      <c r="G12" s="19">
        <v>40866.95087962963</v>
      </c>
      <c r="H12" s="19">
        <v>40866.95391203704</v>
      </c>
      <c r="I12" s="18" t="s">
        <v>35</v>
      </c>
      <c r="J12" s="18" t="s">
        <v>16</v>
      </c>
      <c r="K12" s="18">
        <v>0</v>
      </c>
      <c r="L12" s="25"/>
      <c r="M12" s="25"/>
      <c r="T12">
        <v>27</v>
      </c>
      <c r="U12">
        <v>3</v>
      </c>
      <c r="V12">
        <v>11</v>
      </c>
      <c r="W12">
        <v>3</v>
      </c>
      <c r="X12">
        <v>10</v>
      </c>
      <c r="Y12">
        <v>3</v>
      </c>
    </row>
    <row r="13" spans="2:25" s="18" customFormat="1" ht="12.75">
      <c r="B13" s="37"/>
      <c r="C13" s="39">
        <v>500</v>
      </c>
      <c r="F13" s="19">
        <v>40866.95392361111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30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100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20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/>
      <c r="C24" s="39">
        <v>70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/>
      <c r="C25" s="48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180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180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15" zoomScaleNormal="115" zoomScalePageLayoutView="0" workbookViewId="0" topLeftCell="A1">
      <selection activeCell="K13" sqref="K1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6</v>
      </c>
      <c r="C2" s="26" t="s">
        <v>7</v>
      </c>
      <c r="F2" s="19">
        <v>40866.9656712963</v>
      </c>
      <c r="G2" s="19">
        <v>40866.97099537037</v>
      </c>
      <c r="H2" s="19">
        <v>40866.971041666664</v>
      </c>
      <c r="I2" s="18" t="s">
        <v>29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7">
        <f>SUM(B4:B30)</f>
        <v>550</v>
      </c>
      <c r="C3" s="27">
        <f>SUM(C4:C30)</f>
        <v>3020</v>
      </c>
      <c r="F3" s="19">
        <v>40866.971041666664</v>
      </c>
      <c r="G3" s="19">
        <v>40866.97280092593</v>
      </c>
      <c r="H3" s="19">
        <v>40866.97622685185</v>
      </c>
      <c r="I3" s="18" t="s">
        <v>27</v>
      </c>
      <c r="J3" s="18" t="s">
        <v>15</v>
      </c>
      <c r="K3" s="18">
        <v>1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43"/>
      <c r="C4" s="2"/>
      <c r="F4" s="19">
        <v>40866.97622685185</v>
      </c>
      <c r="G4" s="19">
        <v>40866.98012731481</v>
      </c>
      <c r="H4" s="19">
        <v>40866.980671296296</v>
      </c>
      <c r="I4" s="18" t="s">
        <v>30</v>
      </c>
      <c r="J4" s="18" t="s">
        <v>17</v>
      </c>
      <c r="K4" s="18">
        <v>-2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43"/>
      <c r="C5" s="2"/>
      <c r="F5" s="19">
        <v>40866.980671296296</v>
      </c>
      <c r="G5" s="19">
        <v>40866.982627314814</v>
      </c>
      <c r="H5" s="19">
        <v>40866.98640046296</v>
      </c>
      <c r="I5" s="18" t="s">
        <v>83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43"/>
      <c r="C6" s="2"/>
      <c r="F6" s="19">
        <v>40866.98640046296</v>
      </c>
      <c r="G6" s="19">
        <v>40866.988171296296</v>
      </c>
      <c r="H6" s="19">
        <v>40866.990381944444</v>
      </c>
      <c r="I6" s="18" t="s">
        <v>80</v>
      </c>
      <c r="J6" s="18" t="s">
        <v>18</v>
      </c>
      <c r="K6" s="18">
        <v>1</v>
      </c>
      <c r="L6" s="25"/>
      <c r="M6" s="25"/>
      <c r="T6">
        <v>24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8" customFormat="1" ht="12.75">
      <c r="B7" s="43"/>
      <c r="C7" s="2"/>
      <c r="F7" s="19">
        <v>40866.990381944444</v>
      </c>
      <c r="G7" s="19">
        <v>40867.40079861111</v>
      </c>
      <c r="H7" s="19">
        <v>40867.4040625</v>
      </c>
      <c r="I7" s="18" t="s">
        <v>83</v>
      </c>
      <c r="J7" s="18" t="s">
        <v>16</v>
      </c>
      <c r="K7" s="18">
        <v>3</v>
      </c>
      <c r="L7" s="25"/>
      <c r="M7" s="25"/>
      <c r="T7">
        <v>25</v>
      </c>
      <c r="U7">
        <v>3</v>
      </c>
      <c r="V7">
        <v>17</v>
      </c>
      <c r="W7">
        <v>3</v>
      </c>
      <c r="X7"/>
      <c r="Y7"/>
    </row>
    <row r="8" spans="2:25" s="18" customFormat="1" ht="12.75">
      <c r="B8" s="43"/>
      <c r="C8" s="2"/>
      <c r="F8" s="19">
        <v>40867.404074074075</v>
      </c>
      <c r="G8" s="19">
        <v>40867.40578703704</v>
      </c>
      <c r="H8" s="19">
        <v>40867.40938657407</v>
      </c>
      <c r="I8" s="18" t="s">
        <v>31</v>
      </c>
      <c r="J8" s="18" t="s">
        <v>18</v>
      </c>
      <c r="K8" s="18">
        <v>1</v>
      </c>
      <c r="L8" s="25"/>
      <c r="M8" s="25"/>
      <c r="T8">
        <v>26</v>
      </c>
      <c r="U8">
        <v>3</v>
      </c>
      <c r="V8">
        <v>16</v>
      </c>
      <c r="W8">
        <v>3</v>
      </c>
      <c r="X8"/>
      <c r="Y8"/>
    </row>
    <row r="9" spans="2:25" s="18" customFormat="1" ht="12.75">
      <c r="B9" s="43"/>
      <c r="C9" s="2"/>
      <c r="F9" s="19">
        <v>40867.40938657407</v>
      </c>
      <c r="G9" s="19">
        <v>40867.41266203704</v>
      </c>
      <c r="H9" s="19">
        <v>40867.41775462963</v>
      </c>
      <c r="I9" s="18" t="s">
        <v>36</v>
      </c>
      <c r="J9" s="18" t="s">
        <v>18</v>
      </c>
      <c r="K9" s="18">
        <v>-1</v>
      </c>
      <c r="L9" s="25"/>
      <c r="M9" s="25"/>
      <c r="T9">
        <v>19</v>
      </c>
      <c r="U9">
        <v>2</v>
      </c>
      <c r="V9"/>
      <c r="W9"/>
      <c r="X9"/>
      <c r="Y9"/>
    </row>
    <row r="10" spans="2:25" s="18" customFormat="1" ht="12.75">
      <c r="B10" s="43"/>
      <c r="C10" s="2"/>
      <c r="F10" s="19">
        <v>40867.41775462963</v>
      </c>
      <c r="G10" s="19">
        <v>40867.41962962963</v>
      </c>
      <c r="H10" s="19">
        <v>40867.421168981484</v>
      </c>
      <c r="I10" s="18" t="s">
        <v>84</v>
      </c>
      <c r="J10" s="18" t="s">
        <v>15</v>
      </c>
      <c r="K10" s="18">
        <v>-1</v>
      </c>
      <c r="L10" s="25">
        <v>100</v>
      </c>
      <c r="M10" s="25"/>
      <c r="T10">
        <v>15</v>
      </c>
      <c r="U10">
        <v>3</v>
      </c>
      <c r="V10">
        <v>18</v>
      </c>
      <c r="W10">
        <v>2</v>
      </c>
      <c r="X10"/>
      <c r="Y10"/>
    </row>
    <row r="11" spans="2:25" s="18" customFormat="1" ht="12.75">
      <c r="B11" s="43"/>
      <c r="C11" s="2"/>
      <c r="F11" s="19">
        <v>40867.421168981484</v>
      </c>
      <c r="G11" s="19">
        <v>40867.424791666665</v>
      </c>
      <c r="H11" s="19">
        <v>40867.426516203705</v>
      </c>
      <c r="I11" s="18" t="s">
        <v>30</v>
      </c>
      <c r="J11" s="18" t="s">
        <v>16</v>
      </c>
      <c r="K11" s="18">
        <v>3</v>
      </c>
      <c r="L11" s="25"/>
      <c r="M11" s="25"/>
      <c r="T11">
        <v>27</v>
      </c>
      <c r="U11">
        <v>3</v>
      </c>
      <c r="V11">
        <v>14</v>
      </c>
      <c r="W11">
        <v>3</v>
      </c>
      <c r="X11"/>
      <c r="Y11"/>
    </row>
    <row r="12" spans="2:25" s="18" customFormat="1" ht="12.75">
      <c r="B12" s="43"/>
      <c r="C12" s="2">
        <v>700</v>
      </c>
      <c r="F12" s="19">
        <v>40867.426516203705</v>
      </c>
      <c r="G12" s="19">
        <v>40867.43090277778</v>
      </c>
      <c r="H12" s="19">
        <v>40867.436631944445</v>
      </c>
      <c r="I12" s="18" t="s">
        <v>81</v>
      </c>
      <c r="J12" s="18" t="s">
        <v>18</v>
      </c>
      <c r="K12" s="18">
        <v>-1</v>
      </c>
      <c r="L12" s="25"/>
      <c r="M12" s="25"/>
      <c r="T12">
        <v>17</v>
      </c>
      <c r="U12">
        <v>2</v>
      </c>
      <c r="V12"/>
      <c r="W12"/>
      <c r="X12"/>
      <c r="Y12"/>
    </row>
    <row r="13" spans="2:25" s="18" customFormat="1" ht="12.75">
      <c r="B13" s="43"/>
      <c r="C13" s="2">
        <v>750</v>
      </c>
      <c r="F13" s="19">
        <v>40867.436631944445</v>
      </c>
      <c r="G13" s="19">
        <v>40867.44019675926</v>
      </c>
      <c r="H13" s="19">
        <v>40867.44196759259</v>
      </c>
      <c r="I13" s="18" t="s">
        <v>81</v>
      </c>
      <c r="J13" s="18" t="s">
        <v>15</v>
      </c>
      <c r="K13" s="18">
        <v>2</v>
      </c>
      <c r="L13" s="25"/>
      <c r="M13" s="25"/>
      <c r="T13">
        <v>27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43"/>
      <c r="C14" s="2">
        <v>90</v>
      </c>
      <c r="F14" s="19">
        <v>40867.44196759259</v>
      </c>
      <c r="G14" s="19">
        <v>40867.45203703704</v>
      </c>
      <c r="H14" s="19">
        <v>40867.45207175926</v>
      </c>
      <c r="I14" s="18" t="s">
        <v>106</v>
      </c>
      <c r="J14" s="18" t="s">
        <v>16</v>
      </c>
      <c r="K14" s="18">
        <v>0</v>
      </c>
      <c r="L14" s="25"/>
      <c r="M14" s="25"/>
      <c r="T14">
        <v>28</v>
      </c>
      <c r="U14">
        <v>3</v>
      </c>
      <c r="V14">
        <v>13</v>
      </c>
      <c r="W14">
        <v>3</v>
      </c>
      <c r="X14">
        <v>12</v>
      </c>
      <c r="Y14">
        <v>3</v>
      </c>
    </row>
    <row r="15" spans="2:25" s="18" customFormat="1" ht="12.75">
      <c r="B15" s="43"/>
      <c r="C15" s="2">
        <v>50</v>
      </c>
      <c r="F15" s="19">
        <v>40867.45207175926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40</v>
      </c>
      <c r="C16" s="2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100</v>
      </c>
      <c r="C17" s="2">
        <v>90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100</v>
      </c>
      <c r="C18" s="2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30</v>
      </c>
      <c r="C20" s="42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/>
      <c r="C21" s="42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>
        <v>120</v>
      </c>
      <c r="C22" s="4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3"/>
      <c r="C23" s="2">
        <v>70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5"/>
      <c r="C24" s="46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3"/>
      <c r="C25" s="2">
        <v>70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4"/>
      <c r="C26" s="42">
        <v>60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>
        <v>60</v>
      </c>
      <c r="C27" s="2">
        <v>40</v>
      </c>
      <c r="F27" s="19"/>
      <c r="G27" s="19"/>
      <c r="H27" s="19"/>
      <c r="J27" s="35">
        <f>'front cover'!L15</f>
        <v>-84</v>
      </c>
      <c r="K27" s="35">
        <f>'front cover'!M15</f>
        <v>84</v>
      </c>
      <c r="L27" s="35">
        <f>'front cover'!N15</f>
        <v>-84</v>
      </c>
      <c r="M27" s="35">
        <f>'front cover'!O15</f>
        <v>84</v>
      </c>
      <c r="T27"/>
      <c r="U27"/>
      <c r="V27"/>
      <c r="W27"/>
      <c r="X27"/>
      <c r="Y27"/>
    </row>
    <row r="28" spans="2:25" s="18" customFormat="1" ht="14.25" thickBot="1" thickTop="1">
      <c r="B28" s="45"/>
      <c r="C28" s="46">
        <v>190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2011-11-21T00:17:03Z</dcterms:modified>
  <cp:category/>
  <cp:version/>
  <cp:contentType/>
  <cp:contentStatus/>
</cp:coreProperties>
</file>