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925" windowWidth="12120" windowHeight="9120" tabRatio="850" activeTab="5"/>
  </bookViews>
  <sheets>
    <sheet name="chart" sheetId="1" r:id="rId1"/>
    <sheet name="front cover" sheetId="2" r:id="rId2"/>
    <sheet name="stats" sheetId="3" r:id="rId3"/>
    <sheet name="D+P vs K+N 1" sheetId="4" r:id="rId4"/>
    <sheet name="D+K vs N+P 2" sheetId="5" r:id="rId5"/>
    <sheet name="D+N vs K+P 3" sheetId="6" r:id="rId6"/>
    <sheet name="blank" sheetId="7" r:id="rId7"/>
  </sheets>
  <definedNames/>
  <calcPr fullCalcOnLoad="1"/>
</workbook>
</file>

<file path=xl/sharedStrings.xml><?xml version="1.0" encoding="utf-8"?>
<sst xmlns="http://schemas.openxmlformats.org/spreadsheetml/2006/main" count="281" uniqueCount="91">
  <si>
    <t>start</t>
  </si>
  <si>
    <t>play</t>
  </si>
  <si>
    <t>end</t>
  </si>
  <si>
    <t>contract</t>
  </si>
  <si>
    <t>by</t>
  </si>
  <si>
    <t>result</t>
  </si>
  <si>
    <t>D+K</t>
  </si>
  <si>
    <t>N+P</t>
  </si>
  <si>
    <t>Base data</t>
  </si>
  <si>
    <t>Team summaries</t>
  </si>
  <si>
    <t>Rubbers</t>
  </si>
  <si>
    <t>D+N</t>
  </si>
  <si>
    <t>K+P</t>
  </si>
  <si>
    <t>D+P</t>
  </si>
  <si>
    <t>K+N</t>
  </si>
  <si>
    <t>D</t>
  </si>
  <si>
    <t>N</t>
  </si>
  <si>
    <t>K</t>
  </si>
  <si>
    <t>P</t>
  </si>
  <si>
    <t>Total time played</t>
  </si>
  <si>
    <t>Total bidding time</t>
  </si>
  <si>
    <t>Total play time</t>
  </si>
  <si>
    <t>Rubbers played</t>
  </si>
  <si>
    <t>Average time per rubber</t>
  </si>
  <si>
    <t>decl. Hons</t>
  </si>
  <si>
    <t>def. hons</t>
  </si>
  <si>
    <t>Running totals</t>
  </si>
  <si>
    <t>4S</t>
  </si>
  <si>
    <t>3NT</t>
  </si>
  <si>
    <t>4H</t>
  </si>
  <si>
    <t>1NT</t>
  </si>
  <si>
    <t>2H</t>
  </si>
  <si>
    <t>2NT</t>
  </si>
  <si>
    <t>2D</t>
  </si>
  <si>
    <t>3S</t>
  </si>
  <si>
    <t>Hands played</t>
  </si>
  <si>
    <t>Average time per hand</t>
  </si>
  <si>
    <t>Bidding times</t>
  </si>
  <si>
    <t>Average bidding time</t>
  </si>
  <si>
    <t>P'ship</t>
  </si>
  <si>
    <t>Hands declared</t>
  </si>
  <si>
    <t>Play times</t>
  </si>
  <si>
    <t>Average play time</t>
  </si>
  <si>
    <t>Declarer</t>
  </si>
  <si>
    <t>Defence times</t>
  </si>
  <si>
    <t>Average defence time</t>
  </si>
  <si>
    <t>Defenders</t>
  </si>
  <si>
    <t>Hands defended</t>
  </si>
  <si>
    <t>Success by declarer</t>
  </si>
  <si>
    <t>Contracts made</t>
  </si>
  <si>
    <t>Contracts failed</t>
  </si>
  <si>
    <t>Success percentage</t>
  </si>
  <si>
    <t>Doubled contracts made</t>
  </si>
  <si>
    <t>Doubled contracts failed</t>
  </si>
  <si>
    <t>Redoubled contracts made</t>
  </si>
  <si>
    <t>Redoubled contracts failed</t>
  </si>
  <si>
    <t>Total contracts made</t>
  </si>
  <si>
    <t>Total contracts failed</t>
  </si>
  <si>
    <t>Success by defenders</t>
  </si>
  <si>
    <t>Contracts beaten</t>
  </si>
  <si>
    <t>Contracts let through</t>
  </si>
  <si>
    <t>Doubled contracts beaten</t>
  </si>
  <si>
    <t>Doubled contracts let through</t>
  </si>
  <si>
    <t>Redoubled contracts beaten</t>
  </si>
  <si>
    <t>Redoubled contracts let through</t>
  </si>
  <si>
    <t>Slams</t>
  </si>
  <si>
    <t>Slams made</t>
  </si>
  <si>
    <t>Slams failed</t>
  </si>
  <si>
    <t>Success ratio</t>
  </si>
  <si>
    <t>Contracts</t>
  </si>
  <si>
    <t>Contract</t>
  </si>
  <si>
    <t>Frequency</t>
  </si>
  <si>
    <t>% of total</t>
  </si>
  <si>
    <t>Made</t>
  </si>
  <si>
    <t>Failed</t>
  </si>
  <si>
    <t>% made</t>
  </si>
  <si>
    <t>2S</t>
  </si>
  <si>
    <t>3D</t>
  </si>
  <si>
    <t>3H</t>
  </si>
  <si>
    <t>5D</t>
  </si>
  <si>
    <t>2C</t>
  </si>
  <si>
    <t>4D</t>
  </si>
  <si>
    <t>4S *</t>
  </si>
  <si>
    <t>3C</t>
  </si>
  <si>
    <t>2S *</t>
  </si>
  <si>
    <t>6D</t>
  </si>
  <si>
    <t>1H</t>
  </si>
  <si>
    <t>2D *</t>
  </si>
  <si>
    <t>1S</t>
  </si>
  <si>
    <t>Formby '07</t>
  </si>
  <si>
    <t>5D *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</si>
</sst>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#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"/>
    <numFmt numFmtId="178" formatCode="0.0"/>
    <numFmt numFmtId="179" formatCode="#0.0%"/>
  </numFmts>
  <fonts count="8">
    <font>
      <sz val="10"/>
      <name val="Arial"/>
      <family val="2"/>
    </font>
    <font>
      <b/>
      <sz val="10"/>
      <name val="Arial"/>
      <family val="2"/>
    </font>
    <font>
      <sz val="10.25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46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2" borderId="7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20" fontId="1" fillId="0" borderId="0" xfId="0" applyNumberFormat="1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2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0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2" borderId="8" xfId="0" applyFont="1" applyFill="1" applyBorder="1" applyAlignment="1">
      <alignment horizontal="right"/>
    </xf>
    <xf numFmtId="0" fontId="1" fillId="0" borderId="8" xfId="0" applyFont="1" applyFill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7" xfId="0" applyBorder="1" applyAlignment="1">
      <alignment/>
    </xf>
    <xf numFmtId="173" fontId="3" fillId="0" borderId="0" xfId="0" applyNumberFormat="1" applyFont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20" fontId="7" fillId="0" borderId="11" xfId="0" applyNumberFormat="1" applyFont="1" applyBorder="1" applyAlignment="1">
      <alignment/>
    </xf>
    <xf numFmtId="20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1" fontId="7" fillId="0" borderId="14" xfId="0" applyNumberFormat="1" applyFont="1" applyBorder="1" applyAlignment="1">
      <alignment horizontal="right"/>
    </xf>
    <xf numFmtId="1" fontId="7" fillId="0" borderId="14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4"/>
          <c:w val="0.938"/>
          <c:h val="0.966"/>
        </c:manualLayout>
      </c:layout>
      <c:lineChart>
        <c:grouping val="standard"/>
        <c:varyColors val="0"/>
        <c:ser>
          <c:idx val="0"/>
          <c:order val="0"/>
          <c:tx>
            <c:strRef>
              <c:f>'front cover'!$X$8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cover'!$X$9:$X$30</c:f>
              <c:numCache>
                <c:ptCount val="22"/>
                <c:pt idx="0">
                  <c:v>0</c:v>
                </c:pt>
                <c:pt idx="1">
                  <c:v>5</c:v>
                </c:pt>
                <c:pt idx="2">
                  <c:v>16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'front cover'!$Y$8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cover'!$Y$9:$Y$30</c:f>
              <c:numCache>
                <c:ptCount val="22"/>
                <c:pt idx="0">
                  <c:v>0</c:v>
                </c:pt>
                <c:pt idx="1">
                  <c:v>-5</c:v>
                </c:pt>
                <c:pt idx="2">
                  <c:v>6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  <c:pt idx="17">
                  <c:v>17</c:v>
                </c:pt>
                <c:pt idx="18">
                  <c:v>17</c:v>
                </c:pt>
                <c:pt idx="19">
                  <c:v>17</c:v>
                </c:pt>
                <c:pt idx="20">
                  <c:v>17</c:v>
                </c:pt>
                <c:pt idx="21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'front cover'!$Z$8</c:f>
              <c:strCache>
                <c:ptCount val="1"/>
                <c:pt idx="0">
                  <c:v>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cover'!$Z$9:$Z$30</c:f>
              <c:numCache>
                <c:ptCount val="22"/>
                <c:pt idx="0">
                  <c:v>0</c:v>
                </c:pt>
                <c:pt idx="1">
                  <c:v>-5</c:v>
                </c:pt>
                <c:pt idx="2">
                  <c:v>-16</c:v>
                </c:pt>
                <c:pt idx="3">
                  <c:v>-27</c:v>
                </c:pt>
                <c:pt idx="4">
                  <c:v>-27</c:v>
                </c:pt>
                <c:pt idx="5">
                  <c:v>-27</c:v>
                </c:pt>
                <c:pt idx="6">
                  <c:v>-27</c:v>
                </c:pt>
                <c:pt idx="7">
                  <c:v>-27</c:v>
                </c:pt>
                <c:pt idx="8">
                  <c:v>-27</c:v>
                </c:pt>
                <c:pt idx="9">
                  <c:v>-27</c:v>
                </c:pt>
                <c:pt idx="10">
                  <c:v>-27</c:v>
                </c:pt>
                <c:pt idx="11">
                  <c:v>-27</c:v>
                </c:pt>
                <c:pt idx="12">
                  <c:v>-27</c:v>
                </c:pt>
                <c:pt idx="13">
                  <c:v>-27</c:v>
                </c:pt>
                <c:pt idx="14">
                  <c:v>-27</c:v>
                </c:pt>
                <c:pt idx="15">
                  <c:v>-27</c:v>
                </c:pt>
                <c:pt idx="16">
                  <c:v>-27</c:v>
                </c:pt>
                <c:pt idx="17">
                  <c:v>-27</c:v>
                </c:pt>
                <c:pt idx="18">
                  <c:v>-27</c:v>
                </c:pt>
                <c:pt idx="19">
                  <c:v>-27</c:v>
                </c:pt>
                <c:pt idx="20">
                  <c:v>-27</c:v>
                </c:pt>
                <c:pt idx="21">
                  <c:v>-27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'front cover'!$AA$8</c:f>
              <c:strCache>
                <c:ptCount val="1"/>
                <c:pt idx="0">
                  <c:v>P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cover'!$AA$9:$AA$30</c:f>
              <c:numCache>
                <c:ptCount val="22"/>
                <c:pt idx="0">
                  <c:v>0</c:v>
                </c:pt>
                <c:pt idx="1">
                  <c:v>5</c:v>
                </c:pt>
                <c:pt idx="2">
                  <c:v>-6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</c:numCache>
            </c:numRef>
          </c:val>
          <c:smooth val="0"/>
        </c:ser>
        <c:marker val="1"/>
        <c:axId val="63125123"/>
        <c:axId val="31255196"/>
      </c:lineChart>
      <c:catAx>
        <c:axId val="63125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55196"/>
        <c:crosses val="autoZero"/>
        <c:auto val="1"/>
        <c:lblOffset val="100"/>
        <c:noMultiLvlLbl val="0"/>
      </c:catAx>
      <c:valAx>
        <c:axId val="312551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25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55"/>
          <c:y val="0.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10250"/>
    <xdr:graphicFrame>
      <xdr:nvGraphicFramePr>
        <xdr:cNvPr id="1" name="Shape 1025"/>
        <xdr:cNvGraphicFramePr/>
      </xdr:nvGraphicFramePr>
      <xdr:xfrm>
        <a:off x="0" y="0"/>
        <a:ext cx="971550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4:AA48"/>
  <sheetViews>
    <sheetView zoomScale="75" zoomScaleNormal="75" workbookViewId="0" topLeftCell="A4">
      <selection activeCell="C7" sqref="C7:R30"/>
    </sheetView>
  </sheetViews>
  <sheetFormatPr defaultColWidth="9.140625" defaultRowHeight="12.75"/>
  <cols>
    <col min="1" max="2" width="2.140625" style="0" customWidth="1"/>
    <col min="3" max="3" width="12.421875" style="0" customWidth="1"/>
    <col min="5" max="10" width="7.00390625" style="0" customWidth="1"/>
  </cols>
  <sheetData>
    <row r="4" spans="4:10" ht="12.75">
      <c r="D4" s="7"/>
      <c r="E4" s="7"/>
      <c r="F4" s="7"/>
      <c r="G4" s="7"/>
      <c r="H4" s="7"/>
      <c r="I4" s="7"/>
      <c r="J4" s="7"/>
    </row>
    <row r="5" spans="4:10" ht="12.75">
      <c r="D5" s="7"/>
      <c r="E5" s="7"/>
      <c r="F5" s="7"/>
      <c r="G5" s="7"/>
      <c r="H5" s="7"/>
      <c r="I5" s="7"/>
      <c r="J5" s="11"/>
    </row>
    <row r="6" spans="4:10" ht="12.75">
      <c r="D6" s="7"/>
      <c r="E6" s="7"/>
      <c r="F6" s="7"/>
      <c r="G6" s="7"/>
      <c r="H6" s="7"/>
      <c r="I6" s="7"/>
      <c r="J6" s="11"/>
    </row>
    <row r="7" spans="3:12" ht="12.75">
      <c r="C7" s="12" t="s">
        <v>89</v>
      </c>
      <c r="D7" s="2" t="s">
        <v>8</v>
      </c>
      <c r="L7" s="2" t="s">
        <v>9</v>
      </c>
    </row>
    <row r="8" spans="24:27" ht="12.75">
      <c r="X8" t="s">
        <v>15</v>
      </c>
      <c r="Y8" t="s">
        <v>17</v>
      </c>
      <c r="Z8" t="s">
        <v>16</v>
      </c>
      <c r="AA8" t="s">
        <v>18</v>
      </c>
    </row>
    <row r="9" spans="3:27" ht="12.75">
      <c r="C9" s="1"/>
      <c r="D9" s="4" t="s">
        <v>10</v>
      </c>
      <c r="E9" s="5" t="s">
        <v>11</v>
      </c>
      <c r="F9" s="5" t="s">
        <v>12</v>
      </c>
      <c r="G9" s="5" t="s">
        <v>6</v>
      </c>
      <c r="H9" s="5" t="s">
        <v>7</v>
      </c>
      <c r="I9" s="5" t="s">
        <v>13</v>
      </c>
      <c r="J9" s="6" t="s">
        <v>14</v>
      </c>
      <c r="K9" s="3"/>
      <c r="L9" s="4" t="s">
        <v>10</v>
      </c>
      <c r="M9" s="5" t="s">
        <v>11</v>
      </c>
      <c r="N9" s="5" t="s">
        <v>12</v>
      </c>
      <c r="O9" s="5" t="s">
        <v>6</v>
      </c>
      <c r="P9" s="5" t="s">
        <v>7</v>
      </c>
      <c r="Q9" s="5" t="s">
        <v>13</v>
      </c>
      <c r="R9" s="6" t="s">
        <v>14</v>
      </c>
      <c r="S9" s="3"/>
      <c r="T9" s="3"/>
      <c r="U9" s="3"/>
      <c r="V9" s="3"/>
      <c r="X9">
        <v>0</v>
      </c>
      <c r="Y9">
        <v>0</v>
      </c>
      <c r="Z9">
        <v>0</v>
      </c>
      <c r="AA9">
        <v>0</v>
      </c>
    </row>
    <row r="10" spans="4:27" ht="12.75">
      <c r="D10" s="33">
        <v>2</v>
      </c>
      <c r="E10" s="7"/>
      <c r="F10" s="7"/>
      <c r="G10" s="7"/>
      <c r="H10" s="7"/>
      <c r="I10" s="7">
        <v>5</v>
      </c>
      <c r="J10" s="36">
        <f>IF(I10="","",-I10)</f>
        <v>-5</v>
      </c>
      <c r="K10" s="7"/>
      <c r="L10" s="8">
        <f aca="true" t="shared" si="0" ref="L10:R10">SUM(D10:D41)</f>
        <v>6</v>
      </c>
      <c r="M10" s="9">
        <f t="shared" si="0"/>
        <v>-11</v>
      </c>
      <c r="N10" s="9">
        <f t="shared" si="0"/>
        <v>11</v>
      </c>
      <c r="O10" s="9">
        <f t="shared" si="0"/>
        <v>11</v>
      </c>
      <c r="P10" s="9">
        <f t="shared" si="0"/>
        <v>-11</v>
      </c>
      <c r="Q10" s="9">
        <f t="shared" si="0"/>
        <v>5</v>
      </c>
      <c r="R10" s="10">
        <f t="shared" si="0"/>
        <v>-5</v>
      </c>
      <c r="S10" s="7"/>
      <c r="T10" s="7"/>
      <c r="U10" s="7"/>
      <c r="V10" s="7"/>
      <c r="X10">
        <f>E10+G10+I10+X9</f>
        <v>5</v>
      </c>
      <c r="Y10">
        <f>F10+G10+J10+Y9</f>
        <v>-5</v>
      </c>
      <c r="Z10">
        <f>E10+H10+J10+Z9</f>
        <v>-5</v>
      </c>
      <c r="AA10">
        <f>F10+H10+I10+AA9</f>
        <v>5</v>
      </c>
    </row>
    <row r="11" spans="4:27" ht="12.75">
      <c r="D11" s="33">
        <v>2</v>
      </c>
      <c r="E11" s="7"/>
      <c r="F11" s="7"/>
      <c r="G11" s="7">
        <v>11</v>
      </c>
      <c r="H11" s="7">
        <f>IF(G11="","",-G11)</f>
        <v>-11</v>
      </c>
      <c r="I11" s="7"/>
      <c r="J11" s="3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X11">
        <f>E11+G11+I11+X10</f>
        <v>16</v>
      </c>
      <c r="Y11">
        <f>F11+G11+J11+Y10</f>
        <v>6</v>
      </c>
      <c r="Z11">
        <f>E11+H11+J11+Z10</f>
        <v>-16</v>
      </c>
      <c r="AA11">
        <f>F11+H11+I11+AA10</f>
        <v>-6</v>
      </c>
    </row>
    <row r="12" spans="4:27" ht="12.75">
      <c r="D12" s="8">
        <v>2</v>
      </c>
      <c r="E12" s="9">
        <v>-11</v>
      </c>
      <c r="F12" s="9">
        <f>IF(E12="","",-E12)</f>
        <v>11</v>
      </c>
      <c r="G12" s="9"/>
      <c r="H12" s="9"/>
      <c r="I12" s="9"/>
      <c r="J12" s="10"/>
      <c r="Q12" s="7"/>
      <c r="R12" s="7"/>
      <c r="S12" s="7"/>
      <c r="T12" s="7"/>
      <c r="U12" s="7"/>
      <c r="V12" s="7"/>
      <c r="X12">
        <f aca="true" t="shared" si="1" ref="X12:X48">E12+G12+I12+X11</f>
        <v>5</v>
      </c>
      <c r="Y12">
        <f aca="true" t="shared" si="2" ref="Y12:Y48">F12+G12+J12+Y11</f>
        <v>17</v>
      </c>
      <c r="Z12">
        <f aca="true" t="shared" si="3" ref="Z12:Z48">E12+H12+J12+Z11</f>
        <v>-27</v>
      </c>
      <c r="AA12">
        <f aca="true" t="shared" si="4" ref="AA12:AA48">F12+H12+I12+AA11</f>
        <v>5</v>
      </c>
    </row>
    <row r="13" spans="17:27" ht="12.75">
      <c r="Q13" s="7"/>
      <c r="R13" s="7"/>
      <c r="S13" s="7"/>
      <c r="T13" s="7"/>
      <c r="U13" s="7"/>
      <c r="V13" s="7"/>
      <c r="X13">
        <f t="shared" si="1"/>
        <v>5</v>
      </c>
      <c r="Y13">
        <f t="shared" si="2"/>
        <v>17</v>
      </c>
      <c r="Z13">
        <f t="shared" si="3"/>
        <v>-27</v>
      </c>
      <c r="AA13">
        <f t="shared" si="4"/>
        <v>5</v>
      </c>
    </row>
    <row r="14" spans="12:27" ht="12.75">
      <c r="L14" s="4" t="s">
        <v>15</v>
      </c>
      <c r="M14" s="5" t="s">
        <v>16</v>
      </c>
      <c r="N14" s="5" t="s">
        <v>17</v>
      </c>
      <c r="O14" s="6" t="s">
        <v>18</v>
      </c>
      <c r="X14">
        <f t="shared" si="1"/>
        <v>5</v>
      </c>
      <c r="Y14">
        <f t="shared" si="2"/>
        <v>17</v>
      </c>
      <c r="Z14">
        <f t="shared" si="3"/>
        <v>-27</v>
      </c>
      <c r="AA14">
        <f t="shared" si="4"/>
        <v>5</v>
      </c>
    </row>
    <row r="15" spans="12:27" ht="12.75">
      <c r="L15" s="8">
        <f>M10+O10+Q10</f>
        <v>5</v>
      </c>
      <c r="M15" s="9">
        <f>M10+P10+R10</f>
        <v>-27</v>
      </c>
      <c r="N15" s="9">
        <f>N10+O10+R10</f>
        <v>17</v>
      </c>
      <c r="O15" s="10">
        <f>N10+P10+Q10</f>
        <v>5</v>
      </c>
      <c r="X15">
        <f t="shared" si="1"/>
        <v>5</v>
      </c>
      <c r="Y15">
        <f t="shared" si="2"/>
        <v>17</v>
      </c>
      <c r="Z15">
        <f t="shared" si="3"/>
        <v>-27</v>
      </c>
      <c r="AA15">
        <f t="shared" si="4"/>
        <v>5</v>
      </c>
    </row>
    <row r="16" spans="24:27" ht="12.75">
      <c r="X16">
        <f t="shared" si="1"/>
        <v>5</v>
      </c>
      <c r="Y16">
        <f t="shared" si="2"/>
        <v>17</v>
      </c>
      <c r="Z16">
        <f t="shared" si="3"/>
        <v>-27</v>
      </c>
      <c r="AA16">
        <f t="shared" si="4"/>
        <v>5</v>
      </c>
    </row>
    <row r="17" spans="24:27" ht="12.75">
      <c r="X17">
        <f t="shared" si="1"/>
        <v>5</v>
      </c>
      <c r="Y17">
        <f t="shared" si="2"/>
        <v>17</v>
      </c>
      <c r="Z17">
        <f t="shared" si="3"/>
        <v>-27</v>
      </c>
      <c r="AA17">
        <f t="shared" si="4"/>
        <v>5</v>
      </c>
    </row>
    <row r="18" spans="24:27" ht="12.75">
      <c r="X18">
        <f t="shared" si="1"/>
        <v>5</v>
      </c>
      <c r="Y18">
        <f t="shared" si="2"/>
        <v>17</v>
      </c>
      <c r="Z18">
        <f t="shared" si="3"/>
        <v>-27</v>
      </c>
      <c r="AA18">
        <f t="shared" si="4"/>
        <v>5</v>
      </c>
    </row>
    <row r="19" spans="24:27" ht="12.75">
      <c r="X19">
        <f t="shared" si="1"/>
        <v>5</v>
      </c>
      <c r="Y19">
        <f t="shared" si="2"/>
        <v>17</v>
      </c>
      <c r="Z19">
        <f t="shared" si="3"/>
        <v>-27</v>
      </c>
      <c r="AA19">
        <f t="shared" si="4"/>
        <v>5</v>
      </c>
    </row>
    <row r="20" spans="24:27" ht="12.75">
      <c r="X20">
        <f t="shared" si="1"/>
        <v>5</v>
      </c>
      <c r="Y20">
        <f t="shared" si="2"/>
        <v>17</v>
      </c>
      <c r="Z20">
        <f t="shared" si="3"/>
        <v>-27</v>
      </c>
      <c r="AA20">
        <f t="shared" si="4"/>
        <v>5</v>
      </c>
    </row>
    <row r="21" spans="24:27" ht="12.75">
      <c r="X21">
        <f t="shared" si="1"/>
        <v>5</v>
      </c>
      <c r="Y21">
        <f t="shared" si="2"/>
        <v>17</v>
      </c>
      <c r="Z21">
        <f t="shared" si="3"/>
        <v>-27</v>
      </c>
      <c r="AA21">
        <f t="shared" si="4"/>
        <v>5</v>
      </c>
    </row>
    <row r="22" spans="24:27" ht="12.75">
      <c r="X22">
        <f t="shared" si="1"/>
        <v>5</v>
      </c>
      <c r="Y22">
        <f t="shared" si="2"/>
        <v>17</v>
      </c>
      <c r="Z22">
        <f t="shared" si="3"/>
        <v>-27</v>
      </c>
      <c r="AA22">
        <f t="shared" si="4"/>
        <v>5</v>
      </c>
    </row>
    <row r="23" spans="24:27" ht="12.75">
      <c r="X23">
        <f t="shared" si="1"/>
        <v>5</v>
      </c>
      <c r="Y23">
        <f t="shared" si="2"/>
        <v>17</v>
      </c>
      <c r="Z23">
        <f t="shared" si="3"/>
        <v>-27</v>
      </c>
      <c r="AA23">
        <f t="shared" si="4"/>
        <v>5</v>
      </c>
    </row>
    <row r="24" spans="24:27" ht="12.75">
      <c r="X24">
        <f t="shared" si="1"/>
        <v>5</v>
      </c>
      <c r="Y24">
        <f t="shared" si="2"/>
        <v>17</v>
      </c>
      <c r="Z24">
        <f t="shared" si="3"/>
        <v>-27</v>
      </c>
      <c r="AA24">
        <f t="shared" si="4"/>
        <v>5</v>
      </c>
    </row>
    <row r="25" spans="24:27" ht="12.75">
      <c r="X25">
        <f t="shared" si="1"/>
        <v>5</v>
      </c>
      <c r="Y25">
        <f t="shared" si="2"/>
        <v>17</v>
      </c>
      <c r="Z25">
        <f t="shared" si="3"/>
        <v>-27</v>
      </c>
      <c r="AA25">
        <f t="shared" si="4"/>
        <v>5</v>
      </c>
    </row>
    <row r="26" spans="24:27" ht="12.75">
      <c r="X26">
        <f t="shared" si="1"/>
        <v>5</v>
      </c>
      <c r="Y26">
        <f t="shared" si="2"/>
        <v>17</v>
      </c>
      <c r="Z26">
        <f t="shared" si="3"/>
        <v>-27</v>
      </c>
      <c r="AA26">
        <f t="shared" si="4"/>
        <v>5</v>
      </c>
    </row>
    <row r="27" spans="24:27" ht="12.75">
      <c r="X27">
        <f t="shared" si="1"/>
        <v>5</v>
      </c>
      <c r="Y27">
        <f t="shared" si="2"/>
        <v>17</v>
      </c>
      <c r="Z27">
        <f t="shared" si="3"/>
        <v>-27</v>
      </c>
      <c r="AA27">
        <f t="shared" si="4"/>
        <v>5</v>
      </c>
    </row>
    <row r="28" spans="24:27" ht="12.75">
      <c r="X28">
        <f t="shared" si="1"/>
        <v>5</v>
      </c>
      <c r="Y28">
        <f t="shared" si="2"/>
        <v>17</v>
      </c>
      <c r="Z28">
        <f t="shared" si="3"/>
        <v>-27</v>
      </c>
      <c r="AA28">
        <f t="shared" si="4"/>
        <v>5</v>
      </c>
    </row>
    <row r="29" spans="24:27" ht="12.75">
      <c r="X29">
        <f t="shared" si="1"/>
        <v>5</v>
      </c>
      <c r="Y29">
        <f t="shared" si="2"/>
        <v>17</v>
      </c>
      <c r="Z29">
        <f t="shared" si="3"/>
        <v>-27</v>
      </c>
      <c r="AA29">
        <f t="shared" si="4"/>
        <v>5</v>
      </c>
    </row>
    <row r="30" spans="24:27" ht="12.75">
      <c r="X30">
        <f t="shared" si="1"/>
        <v>5</v>
      </c>
      <c r="Y30">
        <f t="shared" si="2"/>
        <v>17</v>
      </c>
      <c r="Z30">
        <f t="shared" si="3"/>
        <v>-27</v>
      </c>
      <c r="AA30">
        <f t="shared" si="4"/>
        <v>5</v>
      </c>
    </row>
    <row r="31" spans="24:27" ht="12.75">
      <c r="X31">
        <f t="shared" si="1"/>
        <v>5</v>
      </c>
      <c r="Y31">
        <f t="shared" si="2"/>
        <v>17</v>
      </c>
      <c r="Z31">
        <f t="shared" si="3"/>
        <v>-27</v>
      </c>
      <c r="AA31">
        <f t="shared" si="4"/>
        <v>5</v>
      </c>
    </row>
    <row r="32" spans="24:27" ht="12.75">
      <c r="X32">
        <f t="shared" si="1"/>
        <v>5</v>
      </c>
      <c r="Y32">
        <f t="shared" si="2"/>
        <v>17</v>
      </c>
      <c r="Z32">
        <f t="shared" si="3"/>
        <v>-27</v>
      </c>
      <c r="AA32">
        <f t="shared" si="4"/>
        <v>5</v>
      </c>
    </row>
    <row r="33" spans="24:27" ht="12.75">
      <c r="X33">
        <f t="shared" si="1"/>
        <v>5</v>
      </c>
      <c r="Y33">
        <f t="shared" si="2"/>
        <v>17</v>
      </c>
      <c r="Z33">
        <f t="shared" si="3"/>
        <v>-27</v>
      </c>
      <c r="AA33">
        <f t="shared" si="4"/>
        <v>5</v>
      </c>
    </row>
    <row r="34" spans="24:27" ht="12.75">
      <c r="X34">
        <f t="shared" si="1"/>
        <v>5</v>
      </c>
      <c r="Y34">
        <f t="shared" si="2"/>
        <v>17</v>
      </c>
      <c r="Z34">
        <f t="shared" si="3"/>
        <v>-27</v>
      </c>
      <c r="AA34">
        <f t="shared" si="4"/>
        <v>5</v>
      </c>
    </row>
    <row r="35" spans="24:27" ht="12.75">
      <c r="X35">
        <f t="shared" si="1"/>
        <v>5</v>
      </c>
      <c r="Y35">
        <f t="shared" si="2"/>
        <v>17</v>
      </c>
      <c r="Z35">
        <f t="shared" si="3"/>
        <v>-27</v>
      </c>
      <c r="AA35">
        <f t="shared" si="4"/>
        <v>5</v>
      </c>
    </row>
    <row r="36" spans="24:27" ht="12.75">
      <c r="X36">
        <f t="shared" si="1"/>
        <v>5</v>
      </c>
      <c r="Y36">
        <f t="shared" si="2"/>
        <v>17</v>
      </c>
      <c r="Z36">
        <f t="shared" si="3"/>
        <v>-27</v>
      </c>
      <c r="AA36">
        <f t="shared" si="4"/>
        <v>5</v>
      </c>
    </row>
    <row r="37" spans="24:27" ht="12.75">
      <c r="X37">
        <f t="shared" si="1"/>
        <v>5</v>
      </c>
      <c r="Y37">
        <f t="shared" si="2"/>
        <v>17</v>
      </c>
      <c r="Z37">
        <f t="shared" si="3"/>
        <v>-27</v>
      </c>
      <c r="AA37">
        <f t="shared" si="4"/>
        <v>5</v>
      </c>
    </row>
    <row r="38" spans="24:27" ht="12.75">
      <c r="X38">
        <f t="shared" si="1"/>
        <v>5</v>
      </c>
      <c r="Y38">
        <f t="shared" si="2"/>
        <v>17</v>
      </c>
      <c r="Z38">
        <f t="shared" si="3"/>
        <v>-27</v>
      </c>
      <c r="AA38">
        <f t="shared" si="4"/>
        <v>5</v>
      </c>
    </row>
    <row r="39" spans="24:27" ht="12.75">
      <c r="X39">
        <f t="shared" si="1"/>
        <v>5</v>
      </c>
      <c r="Y39">
        <f t="shared" si="2"/>
        <v>17</v>
      </c>
      <c r="Z39">
        <f t="shared" si="3"/>
        <v>-27</v>
      </c>
      <c r="AA39">
        <f t="shared" si="4"/>
        <v>5</v>
      </c>
    </row>
    <row r="40" spans="24:27" ht="12.75">
      <c r="X40">
        <f t="shared" si="1"/>
        <v>5</v>
      </c>
      <c r="Y40">
        <f t="shared" si="2"/>
        <v>17</v>
      </c>
      <c r="Z40">
        <f t="shared" si="3"/>
        <v>-27</v>
      </c>
      <c r="AA40">
        <f t="shared" si="4"/>
        <v>5</v>
      </c>
    </row>
    <row r="41" spans="24:27" ht="12.75">
      <c r="X41">
        <f t="shared" si="1"/>
        <v>5</v>
      </c>
      <c r="Y41">
        <f t="shared" si="2"/>
        <v>17</v>
      </c>
      <c r="Z41">
        <f t="shared" si="3"/>
        <v>-27</v>
      </c>
      <c r="AA41">
        <f t="shared" si="4"/>
        <v>5</v>
      </c>
    </row>
    <row r="42" spans="24:27" ht="12.75">
      <c r="X42">
        <f t="shared" si="1"/>
        <v>5</v>
      </c>
      <c r="Y42">
        <f t="shared" si="2"/>
        <v>17</v>
      </c>
      <c r="Z42">
        <f t="shared" si="3"/>
        <v>-27</v>
      </c>
      <c r="AA42">
        <f t="shared" si="4"/>
        <v>5</v>
      </c>
    </row>
    <row r="43" spans="24:27" ht="12.75">
      <c r="X43">
        <f t="shared" si="1"/>
        <v>5</v>
      </c>
      <c r="Y43">
        <f t="shared" si="2"/>
        <v>17</v>
      </c>
      <c r="Z43">
        <f t="shared" si="3"/>
        <v>-27</v>
      </c>
      <c r="AA43">
        <f t="shared" si="4"/>
        <v>5</v>
      </c>
    </row>
    <row r="44" spans="24:27" ht="12.75">
      <c r="X44">
        <f t="shared" si="1"/>
        <v>5</v>
      </c>
      <c r="Y44">
        <f t="shared" si="2"/>
        <v>17</v>
      </c>
      <c r="Z44">
        <f t="shared" si="3"/>
        <v>-27</v>
      </c>
      <c r="AA44">
        <f t="shared" si="4"/>
        <v>5</v>
      </c>
    </row>
    <row r="45" spans="24:27" ht="12.75">
      <c r="X45">
        <f t="shared" si="1"/>
        <v>5</v>
      </c>
      <c r="Y45">
        <f t="shared" si="2"/>
        <v>17</v>
      </c>
      <c r="Z45">
        <f t="shared" si="3"/>
        <v>-27</v>
      </c>
      <c r="AA45">
        <f t="shared" si="4"/>
        <v>5</v>
      </c>
    </row>
    <row r="46" spans="24:27" ht="12.75">
      <c r="X46">
        <f t="shared" si="1"/>
        <v>5</v>
      </c>
      <c r="Y46">
        <f t="shared" si="2"/>
        <v>17</v>
      </c>
      <c r="Z46">
        <f t="shared" si="3"/>
        <v>-27</v>
      </c>
      <c r="AA46">
        <f t="shared" si="4"/>
        <v>5</v>
      </c>
    </row>
    <row r="47" spans="24:27" ht="12.75">
      <c r="X47">
        <f t="shared" si="1"/>
        <v>5</v>
      </c>
      <c r="Y47">
        <f t="shared" si="2"/>
        <v>17</v>
      </c>
      <c r="Z47">
        <f t="shared" si="3"/>
        <v>-27</v>
      </c>
      <c r="AA47">
        <f t="shared" si="4"/>
        <v>5</v>
      </c>
    </row>
    <row r="48" spans="24:27" ht="12.75">
      <c r="X48">
        <f t="shared" si="1"/>
        <v>5</v>
      </c>
      <c r="Y48">
        <f t="shared" si="2"/>
        <v>17</v>
      </c>
      <c r="Z48">
        <f t="shared" si="3"/>
        <v>-27</v>
      </c>
      <c r="AA48">
        <f t="shared" si="4"/>
        <v>5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80"/>
  <sheetViews>
    <sheetView workbookViewId="0" topLeftCell="A36">
      <selection activeCell="E19" sqref="E19"/>
    </sheetView>
  </sheetViews>
  <sheetFormatPr defaultColWidth="9.140625" defaultRowHeight="12.75"/>
  <cols>
    <col min="1" max="1" width="18.140625" style="14" customWidth="1"/>
    <col min="2" max="2" width="12.8515625" style="14" customWidth="1"/>
    <col min="3" max="3" width="16.421875" style="14" customWidth="1"/>
    <col min="4" max="4" width="15.57421875" style="14" customWidth="1"/>
    <col min="5" max="5" width="19.00390625" style="14" customWidth="1"/>
    <col min="6" max="6" width="13.421875" style="14" customWidth="1"/>
    <col min="7" max="7" width="15.57421875" style="14" customWidth="1"/>
    <col min="8" max="10" width="4.8515625" style="14" customWidth="1"/>
    <col min="11" max="12" width="15.57421875" style="14" bestFit="1" customWidth="1"/>
    <col min="13" max="16384" width="9.140625" style="14" customWidth="1"/>
  </cols>
  <sheetData>
    <row r="1" spans="1:2" ht="11.25">
      <c r="A1" s="14" t="s">
        <v>19</v>
      </c>
      <c r="B1" s="13">
        <v>0.15237268518518518</v>
      </c>
    </row>
    <row r="2" spans="1:2" ht="11.25">
      <c r="A2" s="14" t="s">
        <v>20</v>
      </c>
      <c r="B2" s="13">
        <v>0.15237268518518518</v>
      </c>
    </row>
    <row r="3" spans="1:2" ht="11.25">
      <c r="A3" s="14" t="s">
        <v>21</v>
      </c>
      <c r="B3" s="13">
        <v>0</v>
      </c>
    </row>
    <row r="5" spans="1:2" ht="11.25">
      <c r="A5" s="14" t="s">
        <v>22</v>
      </c>
      <c r="B5" s="14">
        <v>4</v>
      </c>
    </row>
    <row r="6" spans="1:2" ht="11.25">
      <c r="A6" s="14" t="s">
        <v>23</v>
      </c>
      <c r="B6" s="13">
        <v>0.03809027777777778</v>
      </c>
    </row>
    <row r="8" spans="1:6" ht="11.25">
      <c r="A8" s="14" t="s">
        <v>35</v>
      </c>
      <c r="B8" s="14">
        <v>40</v>
      </c>
      <c r="F8" s="15"/>
    </row>
    <row r="9" spans="1:2" ht="11.25">
      <c r="A9" s="14" t="s">
        <v>36</v>
      </c>
      <c r="B9" s="13">
        <v>0.0038078703703703707</v>
      </c>
    </row>
    <row r="11" ht="11.25">
      <c r="A11" s="14" t="s">
        <v>37</v>
      </c>
    </row>
    <row r="12" spans="1:2" ht="11.25">
      <c r="A12" s="14" t="s">
        <v>38</v>
      </c>
      <c r="B12" s="13">
        <v>0.0038078703703703707</v>
      </c>
    </row>
    <row r="13" spans="1:3" ht="11.25">
      <c r="A13" s="14" t="s">
        <v>39</v>
      </c>
      <c r="B13" s="14" t="s">
        <v>40</v>
      </c>
      <c r="C13" s="14" t="s">
        <v>38</v>
      </c>
    </row>
    <row r="14" spans="1:3" ht="11.25">
      <c r="A14" s="14" t="s">
        <v>6</v>
      </c>
      <c r="B14" s="14">
        <v>6</v>
      </c>
      <c r="C14" s="13">
        <v>0.0019444444444444442</v>
      </c>
    </row>
    <row r="15" spans="1:3" ht="11.25">
      <c r="A15" s="14" t="s">
        <v>11</v>
      </c>
      <c r="B15" s="14">
        <v>6</v>
      </c>
      <c r="C15" s="13">
        <v>0.003136574074074074</v>
      </c>
    </row>
    <row r="16" spans="1:3" ht="11.25">
      <c r="A16" s="14" t="s">
        <v>13</v>
      </c>
      <c r="B16" s="14">
        <v>16</v>
      </c>
      <c r="C16" s="13">
        <v>0.003298611111111111</v>
      </c>
    </row>
    <row r="17" spans="1:3" ht="11.25">
      <c r="A17" s="14" t="s">
        <v>12</v>
      </c>
      <c r="B17" s="14">
        <v>4</v>
      </c>
      <c r="C17" s="13">
        <v>0.0034027777777777784</v>
      </c>
    </row>
    <row r="18" spans="1:3" ht="11.25">
      <c r="A18" s="14" t="s">
        <v>7</v>
      </c>
      <c r="B18" s="14">
        <v>4</v>
      </c>
      <c r="C18" s="13">
        <v>0.004814814814814815</v>
      </c>
    </row>
    <row r="19" spans="1:3" ht="11.25">
      <c r="A19" s="14" t="s">
        <v>14</v>
      </c>
      <c r="B19" s="14">
        <v>4</v>
      </c>
      <c r="C19" s="13">
        <v>0.009050925925925926</v>
      </c>
    </row>
    <row r="21" ht="11.25">
      <c r="A21" s="14" t="s">
        <v>41</v>
      </c>
    </row>
    <row r="22" spans="1:2" ht="11.25">
      <c r="A22" s="14" t="s">
        <v>42</v>
      </c>
      <c r="B22" s="13">
        <v>0</v>
      </c>
    </row>
    <row r="23" spans="1:3" ht="11.25">
      <c r="A23" s="14" t="s">
        <v>43</v>
      </c>
      <c r="B23" s="14" t="s">
        <v>40</v>
      </c>
      <c r="C23" s="14" t="s">
        <v>42</v>
      </c>
    </row>
    <row r="24" spans="1:3" ht="11.25">
      <c r="A24" s="14" t="s">
        <v>15</v>
      </c>
      <c r="B24" s="14">
        <v>16</v>
      </c>
      <c r="C24" s="13">
        <v>0</v>
      </c>
    </row>
    <row r="25" spans="1:3" ht="11.25">
      <c r="A25" s="14" t="s">
        <v>17</v>
      </c>
      <c r="B25" s="14">
        <v>8</v>
      </c>
      <c r="C25" s="13">
        <v>0</v>
      </c>
    </row>
    <row r="26" spans="1:3" ht="11.25">
      <c r="A26" s="14" t="s">
        <v>18</v>
      </c>
      <c r="B26" s="14">
        <v>11</v>
      </c>
      <c r="C26" s="13">
        <v>0</v>
      </c>
    </row>
    <row r="27" spans="1:3" ht="11.25">
      <c r="A27" s="14" t="s">
        <v>16</v>
      </c>
      <c r="B27" s="14">
        <v>5</v>
      </c>
      <c r="C27" s="13">
        <v>0</v>
      </c>
    </row>
    <row r="29" ht="11.25">
      <c r="A29" s="14" t="s">
        <v>44</v>
      </c>
    </row>
    <row r="30" spans="1:2" ht="11.25">
      <c r="A30" s="14" t="s">
        <v>45</v>
      </c>
      <c r="B30" s="13">
        <v>0</v>
      </c>
    </row>
    <row r="31" spans="1:3" ht="11.25">
      <c r="A31" s="14" t="s">
        <v>46</v>
      </c>
      <c r="B31" s="14" t="s">
        <v>47</v>
      </c>
      <c r="C31" s="14" t="s">
        <v>45</v>
      </c>
    </row>
    <row r="32" spans="1:3" ht="11.25">
      <c r="A32" s="14" t="s">
        <v>14</v>
      </c>
      <c r="B32" s="14">
        <v>16</v>
      </c>
      <c r="C32" s="13">
        <v>0</v>
      </c>
    </row>
    <row r="33" spans="1:3" ht="11.25">
      <c r="A33" s="14" t="s">
        <v>13</v>
      </c>
      <c r="B33" s="14">
        <v>4</v>
      </c>
      <c r="C33" s="13">
        <v>0</v>
      </c>
    </row>
    <row r="34" spans="1:3" ht="11.25">
      <c r="A34" s="14" t="s">
        <v>7</v>
      </c>
      <c r="B34" s="14">
        <v>6</v>
      </c>
      <c r="C34" s="13">
        <v>0</v>
      </c>
    </row>
    <row r="35" spans="1:3" ht="11.25">
      <c r="A35" s="14" t="s">
        <v>6</v>
      </c>
      <c r="B35" s="14">
        <v>4</v>
      </c>
      <c r="C35" s="13">
        <v>0</v>
      </c>
    </row>
    <row r="36" spans="1:3" ht="11.25">
      <c r="A36" s="14" t="s">
        <v>12</v>
      </c>
      <c r="B36" s="14">
        <v>6</v>
      </c>
      <c r="C36" s="13">
        <v>0</v>
      </c>
    </row>
    <row r="37" spans="1:3" ht="11.25">
      <c r="A37" s="14" t="s">
        <v>11</v>
      </c>
      <c r="B37" s="14">
        <v>4</v>
      </c>
      <c r="C37" s="13">
        <v>0</v>
      </c>
    </row>
    <row r="39" ht="11.25">
      <c r="A39" s="14" t="s">
        <v>48</v>
      </c>
    </row>
    <row r="40" spans="1:13" ht="11.25">
      <c r="A40" s="14" t="s">
        <v>43</v>
      </c>
      <c r="B40" s="14" t="s">
        <v>49</v>
      </c>
      <c r="C40" s="14" t="s">
        <v>50</v>
      </c>
      <c r="D40" s="14" t="s">
        <v>51</v>
      </c>
      <c r="E40" s="14" t="s">
        <v>52</v>
      </c>
      <c r="F40" s="14" t="s">
        <v>53</v>
      </c>
      <c r="G40" s="14" t="s">
        <v>51</v>
      </c>
      <c r="H40" s="14" t="s">
        <v>54</v>
      </c>
      <c r="I40" s="14" t="s">
        <v>55</v>
      </c>
      <c r="J40" s="14" t="s">
        <v>51</v>
      </c>
      <c r="K40" s="14" t="s">
        <v>56</v>
      </c>
      <c r="L40" s="14" t="s">
        <v>57</v>
      </c>
      <c r="M40" s="14" t="s">
        <v>51</v>
      </c>
    </row>
    <row r="41" spans="1:13" ht="11.25">
      <c r="A41" s="14" t="s">
        <v>15</v>
      </c>
      <c r="B41" s="14">
        <v>9</v>
      </c>
      <c r="C41" s="14">
        <v>5</v>
      </c>
      <c r="D41" s="37">
        <v>0.6428571428571429</v>
      </c>
      <c r="E41" s="14">
        <v>1</v>
      </c>
      <c r="F41" s="14">
        <v>1</v>
      </c>
      <c r="G41" s="37">
        <v>0.5</v>
      </c>
      <c r="K41" s="14">
        <v>10</v>
      </c>
      <c r="L41" s="14">
        <v>6</v>
      </c>
      <c r="M41" s="37">
        <v>0.625</v>
      </c>
    </row>
    <row r="42" spans="1:13" ht="11.25">
      <c r="A42" s="14" t="s">
        <v>17</v>
      </c>
      <c r="B42" s="14">
        <v>5</v>
      </c>
      <c r="C42" s="14">
        <v>3</v>
      </c>
      <c r="D42" s="37">
        <v>0.625</v>
      </c>
      <c r="K42" s="14">
        <v>5</v>
      </c>
      <c r="L42" s="14">
        <v>3</v>
      </c>
      <c r="M42" s="37">
        <v>0.625</v>
      </c>
    </row>
    <row r="43" spans="1:13" ht="11.25">
      <c r="A43" s="14" t="s">
        <v>16</v>
      </c>
      <c r="B43" s="14">
        <v>3</v>
      </c>
      <c r="C43" s="14">
        <v>2</v>
      </c>
      <c r="D43" s="37">
        <v>0.6</v>
      </c>
      <c r="K43" s="14">
        <v>3</v>
      </c>
      <c r="L43" s="14">
        <v>2</v>
      </c>
      <c r="M43" s="37">
        <v>0.6</v>
      </c>
    </row>
    <row r="44" spans="1:13" ht="11.25">
      <c r="A44" s="14" t="s">
        <v>18</v>
      </c>
      <c r="B44" s="14">
        <v>6</v>
      </c>
      <c r="C44" s="14">
        <v>3</v>
      </c>
      <c r="D44" s="37">
        <v>0.6666666666666666</v>
      </c>
      <c r="F44" s="14">
        <v>2</v>
      </c>
      <c r="G44" s="37">
        <v>0</v>
      </c>
      <c r="K44" s="14">
        <v>6</v>
      </c>
      <c r="L44" s="14">
        <v>5</v>
      </c>
      <c r="M44" s="37">
        <v>0.5454545454545454</v>
      </c>
    </row>
    <row r="46" ht="11.25">
      <c r="A46" s="14" t="s">
        <v>58</v>
      </c>
    </row>
    <row r="47" spans="1:10" ht="11.25">
      <c r="A47" s="14" t="s">
        <v>46</v>
      </c>
      <c r="B47" s="14" t="s">
        <v>59</v>
      </c>
      <c r="C47" s="14" t="s">
        <v>60</v>
      </c>
      <c r="D47" s="14" t="s">
        <v>51</v>
      </c>
      <c r="E47" s="14" t="s">
        <v>61</v>
      </c>
      <c r="F47" s="14" t="s">
        <v>62</v>
      </c>
      <c r="G47" s="14" t="s">
        <v>51</v>
      </c>
      <c r="H47" s="14" t="s">
        <v>63</v>
      </c>
      <c r="I47" s="14" t="s">
        <v>64</v>
      </c>
      <c r="J47" s="14" t="s">
        <v>51</v>
      </c>
    </row>
    <row r="48" spans="1:4" ht="11.25">
      <c r="A48" s="14" t="s">
        <v>13</v>
      </c>
      <c r="B48" s="14">
        <v>2</v>
      </c>
      <c r="C48" s="14">
        <v>2</v>
      </c>
      <c r="D48" s="37">
        <v>0.5</v>
      </c>
    </row>
    <row r="49" spans="1:4" ht="11.25">
      <c r="A49" s="14" t="s">
        <v>12</v>
      </c>
      <c r="B49" s="14">
        <v>3</v>
      </c>
      <c r="C49" s="14">
        <v>3</v>
      </c>
      <c r="D49" s="37">
        <v>0.5</v>
      </c>
    </row>
    <row r="50" spans="1:7" ht="11.25">
      <c r="A50" s="14" t="s">
        <v>14</v>
      </c>
      <c r="B50" s="14">
        <v>6</v>
      </c>
      <c r="C50" s="14">
        <v>8</v>
      </c>
      <c r="D50" s="37">
        <v>0.42857142857142855</v>
      </c>
      <c r="E50" s="14">
        <v>2</v>
      </c>
      <c r="G50" s="37">
        <v>1</v>
      </c>
    </row>
    <row r="51" spans="1:7" ht="11.25">
      <c r="A51" s="14" t="s">
        <v>11</v>
      </c>
      <c r="B51" s="14">
        <v>1</v>
      </c>
      <c r="C51" s="14">
        <v>2</v>
      </c>
      <c r="D51" s="37">
        <v>0.3333333333333333</v>
      </c>
      <c r="E51" s="14">
        <v>1</v>
      </c>
      <c r="G51" s="37">
        <v>1</v>
      </c>
    </row>
    <row r="52" spans="1:4" ht="11.25">
      <c r="A52" s="14" t="s">
        <v>6</v>
      </c>
      <c r="B52" s="14">
        <v>1</v>
      </c>
      <c r="C52" s="14">
        <v>3</v>
      </c>
      <c r="D52" s="37">
        <v>0.25</v>
      </c>
    </row>
    <row r="54" ht="11.25">
      <c r="A54" s="14" t="s">
        <v>65</v>
      </c>
    </row>
    <row r="55" spans="1:2" ht="11.25">
      <c r="A55" s="14" t="s">
        <v>66</v>
      </c>
      <c r="B55" s="14">
        <v>1</v>
      </c>
    </row>
    <row r="56" spans="1:2" ht="11.25">
      <c r="A56" s="14" t="s">
        <v>67</v>
      </c>
      <c r="B56" s="14">
        <v>0</v>
      </c>
    </row>
    <row r="57" spans="1:2" ht="11.25">
      <c r="A57" s="14" t="s">
        <v>68</v>
      </c>
      <c r="B57" s="37">
        <v>1</v>
      </c>
    </row>
    <row r="58" ht="11.25">
      <c r="A58" s="14" t="s">
        <v>69</v>
      </c>
    </row>
    <row r="59" spans="1:6" ht="11.25">
      <c r="A59" s="14" t="s">
        <v>70</v>
      </c>
      <c r="B59" s="14" t="s">
        <v>71</v>
      </c>
      <c r="C59" s="14" t="s">
        <v>72</v>
      </c>
      <c r="D59" s="14" t="s">
        <v>73</v>
      </c>
      <c r="E59" s="14" t="s">
        <v>74</v>
      </c>
      <c r="F59" s="14" t="s">
        <v>75</v>
      </c>
    </row>
    <row r="60" spans="1:6" ht="11.25">
      <c r="A60" s="14" t="s">
        <v>28</v>
      </c>
      <c r="B60" s="14">
        <v>5</v>
      </c>
      <c r="C60" s="37">
        <v>0.125</v>
      </c>
      <c r="D60" s="14">
        <v>3</v>
      </c>
      <c r="E60" s="14">
        <v>2</v>
      </c>
      <c r="F60" s="37">
        <v>0.6</v>
      </c>
    </row>
    <row r="61" spans="1:6" ht="11.25">
      <c r="A61" s="14" t="s">
        <v>76</v>
      </c>
      <c r="B61" s="14">
        <v>5</v>
      </c>
      <c r="C61" s="37">
        <v>0.125</v>
      </c>
      <c r="D61" s="14">
        <v>3</v>
      </c>
      <c r="E61" s="14">
        <v>2</v>
      </c>
      <c r="F61" s="37">
        <v>0.6</v>
      </c>
    </row>
    <row r="62" spans="1:6" ht="11.25">
      <c r="A62" s="14" t="s">
        <v>83</v>
      </c>
      <c r="B62" s="14">
        <v>3</v>
      </c>
      <c r="C62" s="37">
        <v>0.075</v>
      </c>
      <c r="D62" s="14">
        <v>3</v>
      </c>
      <c r="F62" s="37">
        <v>1</v>
      </c>
    </row>
    <row r="63" spans="1:6" ht="11.25">
      <c r="A63" s="14" t="s">
        <v>27</v>
      </c>
      <c r="B63" s="14">
        <v>3</v>
      </c>
      <c r="C63" s="37">
        <v>0.075</v>
      </c>
      <c r="D63" s="14">
        <v>1</v>
      </c>
      <c r="E63" s="14">
        <v>2</v>
      </c>
      <c r="F63" s="37">
        <v>0.3333333333333333</v>
      </c>
    </row>
    <row r="64" spans="1:6" ht="11.25">
      <c r="A64" s="14" t="s">
        <v>88</v>
      </c>
      <c r="B64" s="14">
        <v>2</v>
      </c>
      <c r="C64" s="37">
        <v>0.05</v>
      </c>
      <c r="D64" s="14">
        <v>1</v>
      </c>
      <c r="E64" s="14">
        <v>1</v>
      </c>
      <c r="F64" s="37">
        <v>0.5</v>
      </c>
    </row>
    <row r="65" spans="1:6" ht="11.25">
      <c r="A65" s="14" t="s">
        <v>77</v>
      </c>
      <c r="B65" s="14">
        <v>2</v>
      </c>
      <c r="C65" s="37">
        <v>0.05</v>
      </c>
      <c r="D65" s="14">
        <v>2</v>
      </c>
      <c r="F65" s="37">
        <v>1</v>
      </c>
    </row>
    <row r="66" spans="1:6" ht="11.25">
      <c r="A66" s="14" t="s">
        <v>80</v>
      </c>
      <c r="B66" s="14">
        <v>2</v>
      </c>
      <c r="C66" s="37">
        <v>0.05</v>
      </c>
      <c r="D66" s="14">
        <v>2</v>
      </c>
      <c r="F66" s="37">
        <v>1</v>
      </c>
    </row>
    <row r="67" spans="1:6" ht="11.25">
      <c r="A67" s="14" t="s">
        <v>30</v>
      </c>
      <c r="B67" s="14">
        <v>2</v>
      </c>
      <c r="C67" s="37">
        <v>0.05</v>
      </c>
      <c r="D67" s="14">
        <v>2</v>
      </c>
      <c r="F67" s="37">
        <v>1</v>
      </c>
    </row>
    <row r="68" spans="1:6" ht="11.25">
      <c r="A68" s="14" t="s">
        <v>32</v>
      </c>
      <c r="B68" s="14">
        <v>2</v>
      </c>
      <c r="C68" s="37">
        <v>0.05</v>
      </c>
      <c r="D68" s="14">
        <v>1</v>
      </c>
      <c r="E68" s="14">
        <v>1</v>
      </c>
      <c r="F68" s="37">
        <v>0.5</v>
      </c>
    </row>
    <row r="69" spans="1:6" ht="11.25">
      <c r="A69" s="14" t="s">
        <v>33</v>
      </c>
      <c r="B69" s="14">
        <v>2</v>
      </c>
      <c r="C69" s="37">
        <v>0.05</v>
      </c>
      <c r="D69" s="14">
        <v>1</v>
      </c>
      <c r="E69" s="14">
        <v>1</v>
      </c>
      <c r="F69" s="37">
        <v>0.5</v>
      </c>
    </row>
    <row r="70" spans="1:6" ht="11.25">
      <c r="A70" s="14" t="s">
        <v>31</v>
      </c>
      <c r="B70" s="14">
        <v>2</v>
      </c>
      <c r="C70" s="37">
        <v>0.05</v>
      </c>
      <c r="E70" s="14">
        <v>2</v>
      </c>
      <c r="F70" s="37">
        <v>0</v>
      </c>
    </row>
    <row r="71" spans="1:6" ht="11.25">
      <c r="A71" s="14" t="s">
        <v>86</v>
      </c>
      <c r="B71" s="14">
        <v>1</v>
      </c>
      <c r="C71" s="37">
        <v>0.025</v>
      </c>
      <c r="D71" s="14">
        <v>1</v>
      </c>
      <c r="F71" s="37">
        <v>1</v>
      </c>
    </row>
    <row r="72" spans="1:6" ht="11.25">
      <c r="A72" s="14" t="s">
        <v>79</v>
      </c>
      <c r="B72" s="14">
        <v>1</v>
      </c>
      <c r="C72" s="37">
        <v>0.025</v>
      </c>
      <c r="D72" s="14">
        <v>1</v>
      </c>
      <c r="F72" s="37">
        <v>1</v>
      </c>
    </row>
    <row r="73" spans="1:6" ht="11.25">
      <c r="A73" s="14" t="s">
        <v>84</v>
      </c>
      <c r="B73" s="14">
        <v>1</v>
      </c>
      <c r="C73" s="37">
        <v>0.025</v>
      </c>
      <c r="D73" s="14">
        <v>1</v>
      </c>
      <c r="F73" s="37">
        <v>1</v>
      </c>
    </row>
    <row r="74" spans="1:6" ht="11.25">
      <c r="A74" s="14" t="s">
        <v>85</v>
      </c>
      <c r="B74" s="14">
        <v>1</v>
      </c>
      <c r="C74" s="37">
        <v>0.025</v>
      </c>
      <c r="D74" s="14">
        <v>1</v>
      </c>
      <c r="F74" s="37">
        <v>1</v>
      </c>
    </row>
    <row r="75" spans="1:6" ht="11.25">
      <c r="A75" s="14" t="s">
        <v>34</v>
      </c>
      <c r="B75" s="14">
        <v>1</v>
      </c>
      <c r="C75" s="37">
        <v>0.025</v>
      </c>
      <c r="D75" s="14">
        <v>1</v>
      </c>
      <c r="F75" s="37">
        <v>1</v>
      </c>
    </row>
    <row r="76" spans="1:6" ht="11.25">
      <c r="A76" s="14" t="s">
        <v>81</v>
      </c>
      <c r="B76" s="14">
        <v>1</v>
      </c>
      <c r="C76" s="37">
        <v>0.025</v>
      </c>
      <c r="E76" s="14">
        <v>1</v>
      </c>
      <c r="F76" s="37">
        <v>0</v>
      </c>
    </row>
    <row r="77" spans="1:6" ht="11.25">
      <c r="A77" s="14" t="s">
        <v>87</v>
      </c>
      <c r="B77" s="14">
        <v>1</v>
      </c>
      <c r="C77" s="37">
        <v>0.025</v>
      </c>
      <c r="E77" s="14">
        <v>1</v>
      </c>
      <c r="F77" s="37">
        <v>0</v>
      </c>
    </row>
    <row r="78" spans="1:6" ht="11.25">
      <c r="A78" s="14" t="s">
        <v>78</v>
      </c>
      <c r="B78" s="14">
        <v>1</v>
      </c>
      <c r="C78" s="37">
        <v>0.025</v>
      </c>
      <c r="E78" s="14">
        <v>1</v>
      </c>
      <c r="F78" s="37">
        <v>0</v>
      </c>
    </row>
    <row r="79" spans="1:6" ht="11.25">
      <c r="A79" s="14" t="s">
        <v>90</v>
      </c>
      <c r="B79" s="14">
        <v>1</v>
      </c>
      <c r="C79" s="37">
        <v>0.025</v>
      </c>
      <c r="E79" s="14">
        <v>1</v>
      </c>
      <c r="F79" s="37">
        <v>0</v>
      </c>
    </row>
    <row r="80" spans="1:6" ht="11.25">
      <c r="A80" s="14" t="s">
        <v>82</v>
      </c>
      <c r="B80" s="14">
        <v>1</v>
      </c>
      <c r="C80" s="37">
        <v>0.025</v>
      </c>
      <c r="E80" s="14">
        <v>1</v>
      </c>
      <c r="F80" s="37">
        <v>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Y100"/>
  <sheetViews>
    <sheetView showGridLines="0" zoomScale="95" zoomScaleNormal="95" workbookViewId="0" topLeftCell="A1">
      <selection activeCell="C13" sqref="C13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13</v>
      </c>
      <c r="C2" s="31" t="s">
        <v>14</v>
      </c>
      <c r="F2" s="20">
        <v>39378.81688657407</v>
      </c>
      <c r="G2" s="20">
        <v>39378.81701388889</v>
      </c>
      <c r="H2" s="20">
        <v>39378.81706018518</v>
      </c>
      <c r="I2" s="19" t="s">
        <v>76</v>
      </c>
      <c r="J2" s="19" t="s">
        <v>15</v>
      </c>
      <c r="K2" s="19">
        <v>-4</v>
      </c>
      <c r="L2" s="30"/>
      <c r="M2" s="30"/>
      <c r="T2">
        <v>20</v>
      </c>
      <c r="U2">
        <v>3</v>
      </c>
      <c r="V2"/>
      <c r="W2"/>
      <c r="X2"/>
      <c r="Y2"/>
    </row>
    <row r="3" spans="2:25" s="19" customFormat="1" ht="12.75">
      <c r="B3" s="21">
        <f>SUM(B4:B30)</f>
        <v>1940</v>
      </c>
      <c r="C3" s="32">
        <f>SUM(C4:C30)</f>
        <v>1460</v>
      </c>
      <c r="F3" s="20">
        <v>39378.81706018518</v>
      </c>
      <c r="G3" s="20">
        <v>39378.817141203705</v>
      </c>
      <c r="H3" s="20">
        <v>39378.81947916667</v>
      </c>
      <c r="I3" s="19" t="s">
        <v>86</v>
      </c>
      <c r="J3" s="19" t="s">
        <v>15</v>
      </c>
      <c r="K3" s="19">
        <v>1</v>
      </c>
      <c r="L3" s="30"/>
      <c r="M3" s="30"/>
      <c r="T3">
        <v>21</v>
      </c>
      <c r="U3">
        <v>2</v>
      </c>
      <c r="V3">
        <v>20</v>
      </c>
      <c r="W3">
        <v>2</v>
      </c>
      <c r="X3"/>
      <c r="Y3"/>
    </row>
    <row r="4" spans="2:25" s="19" customFormat="1" ht="12.75">
      <c r="B4" s="21"/>
      <c r="C4" s="22"/>
      <c r="F4" s="20">
        <v>39378.81947916667</v>
      </c>
      <c r="G4" s="20">
        <v>39378.82104166667</v>
      </c>
      <c r="H4" s="20">
        <v>39378.8227662037</v>
      </c>
      <c r="I4" s="19" t="s">
        <v>88</v>
      </c>
      <c r="J4" s="19" t="s">
        <v>15</v>
      </c>
      <c r="K4" s="19">
        <v>0</v>
      </c>
      <c r="L4" s="30"/>
      <c r="M4" s="30"/>
      <c r="T4">
        <v>22</v>
      </c>
      <c r="U4">
        <v>2</v>
      </c>
      <c r="V4"/>
      <c r="W4"/>
      <c r="X4"/>
      <c r="Y4"/>
    </row>
    <row r="5" spans="2:25" s="19" customFormat="1" ht="12.75">
      <c r="B5" s="21"/>
      <c r="C5" s="22"/>
      <c r="F5" s="20">
        <v>39378.8227662037</v>
      </c>
      <c r="G5" s="20">
        <v>39378.83210648148</v>
      </c>
      <c r="H5" s="20">
        <v>39378.83217592593</v>
      </c>
      <c r="I5" s="19" t="s">
        <v>77</v>
      </c>
      <c r="J5" s="19" t="s">
        <v>17</v>
      </c>
      <c r="K5" s="19">
        <v>0</v>
      </c>
      <c r="L5" s="30"/>
      <c r="M5" s="30"/>
      <c r="T5">
        <v>21</v>
      </c>
      <c r="U5">
        <v>3</v>
      </c>
      <c r="V5"/>
      <c r="W5"/>
      <c r="X5"/>
      <c r="Y5"/>
    </row>
    <row r="6" spans="2:25" s="19" customFormat="1" ht="12.75">
      <c r="B6" s="21"/>
      <c r="C6" s="22"/>
      <c r="F6" s="20">
        <v>39378.83217592593</v>
      </c>
      <c r="G6" s="20">
        <v>39378.85086805555</v>
      </c>
      <c r="H6" s="20">
        <v>39378.85333333333</v>
      </c>
      <c r="I6" s="19" t="s">
        <v>81</v>
      </c>
      <c r="J6" s="19" t="s">
        <v>17</v>
      </c>
      <c r="K6" s="19">
        <v>-1</v>
      </c>
      <c r="L6" s="30"/>
      <c r="M6" s="30"/>
      <c r="T6">
        <v>19</v>
      </c>
      <c r="U6">
        <v>2</v>
      </c>
      <c r="V6"/>
      <c r="W6"/>
      <c r="X6"/>
      <c r="Y6"/>
    </row>
    <row r="7" spans="2:25" s="19" customFormat="1" ht="12.75">
      <c r="B7" s="21"/>
      <c r="C7" s="22"/>
      <c r="F7" s="20">
        <v>39378.85333333333</v>
      </c>
      <c r="G7" s="20">
        <v>39378.85634259259</v>
      </c>
      <c r="H7" s="20">
        <v>39378.85832175926</v>
      </c>
      <c r="I7" s="19" t="s">
        <v>83</v>
      </c>
      <c r="J7" s="19" t="s">
        <v>18</v>
      </c>
      <c r="K7" s="19">
        <v>0</v>
      </c>
      <c r="L7" s="30"/>
      <c r="M7" s="30"/>
      <c r="T7">
        <v>23</v>
      </c>
      <c r="U7">
        <v>2</v>
      </c>
      <c r="V7"/>
      <c r="W7"/>
      <c r="X7"/>
      <c r="Y7"/>
    </row>
    <row r="8" spans="2:25" s="19" customFormat="1" ht="12.75">
      <c r="B8" s="21"/>
      <c r="C8" s="22"/>
      <c r="F8" s="20">
        <v>39378.85832175926</v>
      </c>
      <c r="G8" s="20">
        <v>39378.8627662037</v>
      </c>
      <c r="H8" s="20">
        <v>39378.862916666665</v>
      </c>
      <c r="I8" s="19" t="s">
        <v>28</v>
      </c>
      <c r="J8" s="19" t="s">
        <v>18</v>
      </c>
      <c r="K8" s="19">
        <v>-1</v>
      </c>
      <c r="L8" s="30"/>
      <c r="M8" s="30"/>
      <c r="T8">
        <v>19</v>
      </c>
      <c r="U8">
        <v>3</v>
      </c>
      <c r="V8"/>
      <c r="W8"/>
      <c r="X8"/>
      <c r="Y8"/>
    </row>
    <row r="9" spans="2:25" s="19" customFormat="1" ht="12.75">
      <c r="B9" s="21"/>
      <c r="C9" s="22"/>
      <c r="F9" s="20">
        <v>39378.862916666665</v>
      </c>
      <c r="G9" s="20">
        <v>39378.86783564815</v>
      </c>
      <c r="H9" s="20">
        <v>39378.86788194445</v>
      </c>
      <c r="I9" s="19" t="s">
        <v>87</v>
      </c>
      <c r="J9" s="19" t="s">
        <v>18</v>
      </c>
      <c r="K9" s="19">
        <v>-2</v>
      </c>
      <c r="L9" s="30"/>
      <c r="M9" s="30"/>
      <c r="T9">
        <v>18</v>
      </c>
      <c r="U9">
        <v>3</v>
      </c>
      <c r="V9"/>
      <c r="W9"/>
      <c r="X9"/>
      <c r="Y9"/>
    </row>
    <row r="10" spans="2:25" s="19" customFormat="1" ht="12.75">
      <c r="B10" s="21"/>
      <c r="C10" s="22"/>
      <c r="F10" s="20">
        <v>39378.86788194445</v>
      </c>
      <c r="G10" s="20">
        <v>39378.874236111114</v>
      </c>
      <c r="H10" s="20">
        <v>39378.874293981484</v>
      </c>
      <c r="I10" s="19" t="s">
        <v>79</v>
      </c>
      <c r="J10" s="19" t="s">
        <v>18</v>
      </c>
      <c r="K10" s="19">
        <v>0</v>
      </c>
      <c r="L10" s="30"/>
      <c r="M10" s="30"/>
      <c r="T10">
        <v>24</v>
      </c>
      <c r="U10">
        <v>2</v>
      </c>
      <c r="V10">
        <v>18</v>
      </c>
      <c r="W10">
        <v>2</v>
      </c>
      <c r="X10"/>
      <c r="Y10"/>
    </row>
    <row r="11" spans="2:25" s="19" customFormat="1" ht="12.75">
      <c r="B11" s="21"/>
      <c r="C11" s="22"/>
      <c r="F11" s="20">
        <v>39378.874293981484</v>
      </c>
      <c r="G11" s="20">
        <v>39378.87991898148</v>
      </c>
      <c r="H11" s="20">
        <v>39378.879953703705</v>
      </c>
      <c r="I11" s="19" t="s">
        <v>78</v>
      </c>
      <c r="J11" s="19" t="s">
        <v>18</v>
      </c>
      <c r="K11" s="19">
        <v>-1</v>
      </c>
      <c r="L11" s="30"/>
      <c r="M11" s="30"/>
      <c r="T11">
        <v>17</v>
      </c>
      <c r="U11">
        <v>3</v>
      </c>
      <c r="V11"/>
      <c r="W11"/>
      <c r="X11"/>
      <c r="Y11"/>
    </row>
    <row r="12" spans="2:25" s="19" customFormat="1" ht="12.75">
      <c r="B12" s="21"/>
      <c r="C12" s="22"/>
      <c r="F12" s="20">
        <v>39378.879953703705</v>
      </c>
      <c r="G12" s="20">
        <v>39378.886666666665</v>
      </c>
      <c r="H12" s="20">
        <v>39378.88670138889</v>
      </c>
      <c r="I12" s="19" t="s">
        <v>27</v>
      </c>
      <c r="J12" s="19" t="s">
        <v>15</v>
      </c>
      <c r="K12" s="19">
        <v>-1</v>
      </c>
      <c r="L12" s="30"/>
      <c r="M12" s="30"/>
      <c r="T12">
        <v>16</v>
      </c>
      <c r="U12">
        <v>3</v>
      </c>
      <c r="V12"/>
      <c r="W12"/>
      <c r="X12"/>
      <c r="Y12"/>
    </row>
    <row r="13" spans="2:25" s="19" customFormat="1" ht="12.75">
      <c r="B13" s="21"/>
      <c r="C13" s="22">
        <v>200</v>
      </c>
      <c r="F13" s="20">
        <v>39378.88670138889</v>
      </c>
      <c r="G13" s="20">
        <v>39378.88984953704</v>
      </c>
      <c r="H13" s="20">
        <v>39378.89414351852</v>
      </c>
      <c r="I13" s="19" t="s">
        <v>90</v>
      </c>
      <c r="J13" s="19" t="s">
        <v>15</v>
      </c>
      <c r="K13" s="19">
        <v>-1</v>
      </c>
      <c r="L13" s="30"/>
      <c r="M13" s="30"/>
      <c r="T13">
        <v>15</v>
      </c>
      <c r="U13">
        <v>3</v>
      </c>
      <c r="V13"/>
      <c r="W13"/>
      <c r="X13"/>
      <c r="Y13"/>
    </row>
    <row r="14" spans="2:25" s="19" customFormat="1" ht="12.75">
      <c r="B14" s="21"/>
      <c r="C14" s="22">
        <v>100</v>
      </c>
      <c r="F14" s="20">
        <v>39378.89414351852</v>
      </c>
      <c r="G14" s="20">
        <v>39378.89959490741</v>
      </c>
      <c r="H14" s="20">
        <v>39378.89962962963</v>
      </c>
      <c r="I14" s="19" t="s">
        <v>28</v>
      </c>
      <c r="J14" s="19" t="s">
        <v>16</v>
      </c>
      <c r="K14" s="19">
        <v>0</v>
      </c>
      <c r="L14" s="30"/>
      <c r="M14" s="30"/>
      <c r="T14">
        <v>25</v>
      </c>
      <c r="U14">
        <v>3</v>
      </c>
      <c r="V14"/>
      <c r="W14"/>
      <c r="X14"/>
      <c r="Y14"/>
    </row>
    <row r="15" spans="2:25" s="19" customFormat="1" ht="12.75">
      <c r="B15" s="21">
        <v>500</v>
      </c>
      <c r="C15" s="22">
        <v>100</v>
      </c>
      <c r="F15" s="20">
        <v>39378.89962962963</v>
      </c>
      <c r="G15" s="20">
        <v>39378.90175925926</v>
      </c>
      <c r="H15" s="20">
        <v>39378.90503472222</v>
      </c>
      <c r="I15" s="19" t="s">
        <v>88</v>
      </c>
      <c r="J15" s="19" t="s">
        <v>15</v>
      </c>
      <c r="K15" s="19">
        <v>-2</v>
      </c>
      <c r="L15" s="30"/>
      <c r="M15" s="30"/>
      <c r="T15">
        <v>14</v>
      </c>
      <c r="U15">
        <v>3</v>
      </c>
      <c r="V15"/>
      <c r="W15"/>
      <c r="X15"/>
      <c r="Y15"/>
    </row>
    <row r="16" spans="2:25" s="19" customFormat="1" ht="12.75">
      <c r="B16" s="21">
        <v>100</v>
      </c>
      <c r="C16" s="22">
        <v>50</v>
      </c>
      <c r="F16" s="20">
        <v>39378.90503472222</v>
      </c>
      <c r="G16" s="20">
        <v>39378.907488425924</v>
      </c>
      <c r="H16" s="20">
        <v>39378.90893518519</v>
      </c>
      <c r="I16" s="19" t="s">
        <v>77</v>
      </c>
      <c r="J16" s="19" t="s">
        <v>18</v>
      </c>
      <c r="K16" s="19">
        <v>0</v>
      </c>
      <c r="L16" s="30"/>
      <c r="M16" s="30"/>
      <c r="T16">
        <v>26</v>
      </c>
      <c r="U16">
        <v>2</v>
      </c>
      <c r="V16"/>
      <c r="W16"/>
      <c r="X16"/>
      <c r="Y16"/>
    </row>
    <row r="17" spans="2:25" s="19" customFormat="1" ht="12.75">
      <c r="B17" s="21">
        <v>120</v>
      </c>
      <c r="C17" s="22">
        <v>50</v>
      </c>
      <c r="F17" s="20">
        <v>39378.90893518519</v>
      </c>
      <c r="G17" s="20">
        <v>39378.91175925926</v>
      </c>
      <c r="H17" s="20">
        <v>39378.91353009259</v>
      </c>
      <c r="I17" s="19" t="s">
        <v>83</v>
      </c>
      <c r="J17" s="19" t="s">
        <v>15</v>
      </c>
      <c r="K17" s="19">
        <v>1</v>
      </c>
      <c r="L17" s="30">
        <v>100</v>
      </c>
      <c r="M17" s="30"/>
      <c r="T17">
        <v>27</v>
      </c>
      <c r="U17">
        <v>2</v>
      </c>
      <c r="V17">
        <v>17</v>
      </c>
      <c r="W17">
        <v>2</v>
      </c>
      <c r="X17"/>
      <c r="Y17"/>
    </row>
    <row r="18" spans="2:25" s="19" customFormat="1" ht="12.75">
      <c r="B18" s="21">
        <v>700</v>
      </c>
      <c r="C18" s="22">
        <v>500</v>
      </c>
      <c r="F18" s="20">
        <v>39378.91353009259</v>
      </c>
      <c r="G18" s="20">
        <v>39378.91625</v>
      </c>
      <c r="H18" s="20">
        <v>39378.921805555554</v>
      </c>
      <c r="I18" s="19" t="s">
        <v>27</v>
      </c>
      <c r="J18" s="19" t="s">
        <v>17</v>
      </c>
      <c r="K18" s="19">
        <v>-1</v>
      </c>
      <c r="L18" s="30"/>
      <c r="M18" s="30"/>
      <c r="T18">
        <v>16</v>
      </c>
      <c r="U18">
        <v>2</v>
      </c>
      <c r="V18"/>
      <c r="W18"/>
      <c r="X18"/>
      <c r="Y18"/>
    </row>
    <row r="19" spans="2:25" s="19" customFormat="1" ht="12.75">
      <c r="B19" s="21">
        <v>50</v>
      </c>
      <c r="C19" s="22">
        <v>100</v>
      </c>
      <c r="F19" s="20">
        <v>39378.921805555554</v>
      </c>
      <c r="G19" s="20">
        <v>39378.92733796296</v>
      </c>
      <c r="H19" s="20">
        <v>39378.92738425926</v>
      </c>
      <c r="I19" s="19" t="s">
        <v>76</v>
      </c>
      <c r="J19" s="19" t="s">
        <v>15</v>
      </c>
      <c r="K19" s="19">
        <v>0</v>
      </c>
      <c r="L19" s="30"/>
      <c r="M19" s="30"/>
      <c r="T19">
        <v>28</v>
      </c>
      <c r="U19">
        <v>2</v>
      </c>
      <c r="V19"/>
      <c r="W19"/>
      <c r="X19"/>
      <c r="Y19"/>
    </row>
    <row r="20" spans="2:25" s="19" customFormat="1" ht="12.75">
      <c r="B20" s="23">
        <v>30</v>
      </c>
      <c r="C20" s="24">
        <v>200</v>
      </c>
      <c r="F20" s="20">
        <v>39378.92738425926</v>
      </c>
      <c r="G20" s="20">
        <v>39378.929074074076</v>
      </c>
      <c r="H20" s="20">
        <v>39378.930810185186</v>
      </c>
      <c r="I20" s="19" t="s">
        <v>31</v>
      </c>
      <c r="J20" s="19" t="s">
        <v>15</v>
      </c>
      <c r="K20" s="19">
        <v>-2</v>
      </c>
      <c r="L20" s="30"/>
      <c r="M20" s="30"/>
      <c r="T20">
        <v>13</v>
      </c>
      <c r="U20">
        <v>3</v>
      </c>
      <c r="V20"/>
      <c r="W20"/>
      <c r="X20"/>
      <c r="Y20"/>
    </row>
    <row r="21" spans="2:25" s="19" customFormat="1" ht="12.75">
      <c r="B21" s="21">
        <v>30</v>
      </c>
      <c r="C21" s="22">
        <v>60</v>
      </c>
      <c r="F21" s="20">
        <v>39378.930810185186</v>
      </c>
      <c r="G21" s="20">
        <v>39378.932962962965</v>
      </c>
      <c r="H21" s="20">
        <v>39378.93577546296</v>
      </c>
      <c r="I21" s="19" t="s">
        <v>80</v>
      </c>
      <c r="J21" s="19" t="s">
        <v>18</v>
      </c>
      <c r="K21" s="19">
        <v>0</v>
      </c>
      <c r="L21" s="30"/>
      <c r="M21" s="30"/>
      <c r="T21">
        <v>29</v>
      </c>
      <c r="U21">
        <v>2</v>
      </c>
      <c r="V21">
        <v>15</v>
      </c>
      <c r="W21">
        <v>2</v>
      </c>
      <c r="X21"/>
      <c r="Y21"/>
    </row>
    <row r="22" spans="2:25" s="19" customFormat="1" ht="12.75">
      <c r="B22" s="21">
        <v>30</v>
      </c>
      <c r="C22" s="22"/>
      <c r="F22" s="20">
        <v>39378.93577546296</v>
      </c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3">
        <v>60</v>
      </c>
      <c r="C23" s="24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Bot="1">
      <c r="B24" s="34">
        <v>100</v>
      </c>
      <c r="C24" s="35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Top="1">
      <c r="B25" s="23"/>
      <c r="C25" s="24">
        <v>100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1">
        <v>60</v>
      </c>
      <c r="C26" s="2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3">
        <v>60</v>
      </c>
      <c r="C27" s="24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21">
        <v>60</v>
      </c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3.5" thickBot="1">
      <c r="B29" s="34">
        <v>40</v>
      </c>
      <c r="C29" s="35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3.5" thickTop="1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3" t="s">
        <v>26</v>
      </c>
      <c r="K32" s="44"/>
      <c r="L32" s="45"/>
      <c r="M32" s="46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47" t="str">
        <f>'front cover'!L14</f>
        <v>D</v>
      </c>
      <c r="K33" s="47" t="str">
        <f>'front cover'!M14</f>
        <v>N</v>
      </c>
      <c r="L33" s="47" t="str">
        <f>'front cover'!N14</f>
        <v>K</v>
      </c>
      <c r="M33" s="47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48">
        <f>'front cover'!L15</f>
        <v>5</v>
      </c>
      <c r="K34" s="48">
        <f>'front cover'!M15</f>
        <v>-27</v>
      </c>
      <c r="L34" s="48">
        <f>'front cover'!N15</f>
        <v>17</v>
      </c>
      <c r="M34" s="48">
        <f>'front cover'!O15</f>
        <v>5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1:Y100"/>
  <sheetViews>
    <sheetView showGridLines="0" zoomScale="95" zoomScaleNormal="95" workbookViewId="0" topLeftCell="A1">
      <selection activeCell="K12" sqref="K12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6</v>
      </c>
      <c r="C2" s="31" t="s">
        <v>7</v>
      </c>
      <c r="F2" s="20">
        <v>39378.93753472222</v>
      </c>
      <c r="G2" s="20">
        <v>39378.93928240741</v>
      </c>
      <c r="H2" s="20">
        <v>39378.94298611111</v>
      </c>
      <c r="I2" s="19" t="s">
        <v>28</v>
      </c>
      <c r="J2" s="19" t="s">
        <v>15</v>
      </c>
      <c r="K2" s="19">
        <v>1</v>
      </c>
      <c r="L2" s="30"/>
      <c r="M2" s="30"/>
      <c r="T2">
        <v>21</v>
      </c>
      <c r="U2">
        <v>2</v>
      </c>
      <c r="V2">
        <v>20</v>
      </c>
      <c r="W2">
        <v>2</v>
      </c>
      <c r="X2"/>
      <c r="Y2"/>
    </row>
    <row r="3" spans="2:25" s="19" customFormat="1" ht="12.75">
      <c r="B3" s="21">
        <f>SUM(B4:B30)</f>
        <v>1900</v>
      </c>
      <c r="C3" s="32">
        <f>SUM(C4:C30)</f>
        <v>800</v>
      </c>
      <c r="F3" s="20">
        <v>39378.94298611111</v>
      </c>
      <c r="G3" s="20">
        <v>39378.952581018515</v>
      </c>
      <c r="H3" s="20">
        <v>39378.95261574074</v>
      </c>
      <c r="I3" s="19" t="s">
        <v>76</v>
      </c>
      <c r="J3" s="19" t="s">
        <v>18</v>
      </c>
      <c r="K3" s="19">
        <v>0</v>
      </c>
      <c r="L3" s="30"/>
      <c r="M3" s="30"/>
      <c r="T3">
        <v>22</v>
      </c>
      <c r="U3">
        <v>3</v>
      </c>
      <c r="V3"/>
      <c r="W3"/>
      <c r="X3"/>
      <c r="Y3"/>
    </row>
    <row r="4" spans="2:25" s="19" customFormat="1" ht="12.75">
      <c r="B4" s="39"/>
      <c r="C4" s="2"/>
      <c r="F4" s="20">
        <v>39378.95261574074</v>
      </c>
      <c r="G4" s="20">
        <v>39378.95548611111</v>
      </c>
      <c r="H4" s="20">
        <v>39378.955555555556</v>
      </c>
      <c r="I4" s="19" t="s">
        <v>80</v>
      </c>
      <c r="J4" s="19" t="s">
        <v>18</v>
      </c>
      <c r="K4" s="19">
        <v>3</v>
      </c>
      <c r="L4" s="30"/>
      <c r="M4" s="30"/>
      <c r="T4">
        <v>23</v>
      </c>
      <c r="U4">
        <v>3</v>
      </c>
      <c r="V4">
        <v>20</v>
      </c>
      <c r="W4">
        <v>3</v>
      </c>
      <c r="X4"/>
      <c r="Y4"/>
    </row>
    <row r="5" spans="2:25" s="19" customFormat="1" ht="12.75">
      <c r="B5" s="39"/>
      <c r="C5" s="2"/>
      <c r="F5" s="20">
        <v>39378.955555555556</v>
      </c>
      <c r="G5" s="20">
        <v>39378.96181712963</v>
      </c>
      <c r="H5" s="20">
        <v>39378.961851851855</v>
      </c>
      <c r="I5" s="19" t="s">
        <v>84</v>
      </c>
      <c r="J5" s="19" t="s">
        <v>15</v>
      </c>
      <c r="K5" s="19">
        <v>1</v>
      </c>
      <c r="L5" s="30"/>
      <c r="M5" s="30"/>
      <c r="T5">
        <v>24</v>
      </c>
      <c r="U5">
        <v>2</v>
      </c>
      <c r="V5">
        <v>19</v>
      </c>
      <c r="W5">
        <v>2</v>
      </c>
      <c r="X5">
        <v>18</v>
      </c>
      <c r="Y5">
        <v>2</v>
      </c>
    </row>
    <row r="6" spans="2:25" s="19" customFormat="1" ht="12.75">
      <c r="B6" s="39"/>
      <c r="C6" s="2"/>
      <c r="F6" s="20">
        <v>39378.961851851855</v>
      </c>
      <c r="G6" s="20">
        <v>39378.964375</v>
      </c>
      <c r="H6" s="20">
        <v>39378.96741898148</v>
      </c>
      <c r="I6" s="19" t="s">
        <v>85</v>
      </c>
      <c r="J6" s="19" t="s">
        <v>16</v>
      </c>
      <c r="K6" s="19">
        <v>1</v>
      </c>
      <c r="L6" s="30"/>
      <c r="M6" s="30"/>
      <c r="T6">
        <v>25</v>
      </c>
      <c r="U6">
        <v>3</v>
      </c>
      <c r="V6">
        <v>19</v>
      </c>
      <c r="W6">
        <v>3</v>
      </c>
      <c r="X6"/>
      <c r="Y6"/>
    </row>
    <row r="7" spans="2:25" s="19" customFormat="1" ht="12.75">
      <c r="B7" s="39"/>
      <c r="C7" s="2"/>
      <c r="F7" s="20">
        <v>39378.96741898148</v>
      </c>
      <c r="G7" s="20">
        <v>39378.97170138889</v>
      </c>
      <c r="H7" s="20">
        <v>39378.975069444445</v>
      </c>
      <c r="I7" s="19" t="s">
        <v>33</v>
      </c>
      <c r="J7" s="19" t="s">
        <v>18</v>
      </c>
      <c r="K7" s="19">
        <v>-1</v>
      </c>
      <c r="L7" s="30"/>
      <c r="M7" s="30"/>
      <c r="T7">
        <v>17</v>
      </c>
      <c r="U7">
        <v>2</v>
      </c>
      <c r="V7"/>
      <c r="W7"/>
      <c r="X7"/>
      <c r="Y7"/>
    </row>
    <row r="8" spans="2:25" s="19" customFormat="1" ht="12.75">
      <c r="B8" s="39"/>
      <c r="C8" s="2"/>
      <c r="F8" s="20">
        <v>39378.975069444445</v>
      </c>
      <c r="G8" s="20">
        <v>39378.97920138889</v>
      </c>
      <c r="H8" s="20">
        <v>39378.97923611111</v>
      </c>
      <c r="I8" s="19" t="s">
        <v>30</v>
      </c>
      <c r="J8" s="19" t="s">
        <v>15</v>
      </c>
      <c r="K8" s="19">
        <v>0</v>
      </c>
      <c r="L8" s="30"/>
      <c r="M8" s="30"/>
      <c r="T8">
        <v>26</v>
      </c>
      <c r="U8">
        <v>2</v>
      </c>
      <c r="V8"/>
      <c r="W8"/>
      <c r="X8"/>
      <c r="Y8"/>
    </row>
    <row r="9" spans="2:25" s="19" customFormat="1" ht="12.75">
      <c r="B9" s="39"/>
      <c r="C9" s="2"/>
      <c r="F9" s="20">
        <v>39378.97923611111</v>
      </c>
      <c r="G9" s="20">
        <v>39378.98127314815</v>
      </c>
      <c r="H9" s="20">
        <v>39378.99047453704</v>
      </c>
      <c r="I9" s="19" t="s">
        <v>28</v>
      </c>
      <c r="J9" s="19" t="s">
        <v>17</v>
      </c>
      <c r="K9" s="19">
        <v>0</v>
      </c>
      <c r="L9" s="30"/>
      <c r="M9" s="30"/>
      <c r="T9">
        <v>27</v>
      </c>
      <c r="U9">
        <v>2</v>
      </c>
      <c r="V9"/>
      <c r="W9"/>
      <c r="X9"/>
      <c r="Y9"/>
    </row>
    <row r="10" spans="2:25" s="19" customFormat="1" ht="12.75">
      <c r="B10" s="39"/>
      <c r="C10" s="2"/>
      <c r="F10" s="20">
        <v>39378.99047453704</v>
      </c>
      <c r="G10" s="20">
        <v>39378.990381944444</v>
      </c>
      <c r="H10" s="20">
        <v>39378.99665509259</v>
      </c>
      <c r="I10" s="19" t="s">
        <v>32</v>
      </c>
      <c r="J10" s="19" t="s">
        <v>15</v>
      </c>
      <c r="K10" s="19">
        <v>1</v>
      </c>
      <c r="L10" s="30"/>
      <c r="M10" s="30"/>
      <c r="T10">
        <v>28</v>
      </c>
      <c r="U10">
        <v>2</v>
      </c>
      <c r="V10">
        <v>16</v>
      </c>
      <c r="W10">
        <v>2</v>
      </c>
      <c r="X10"/>
      <c r="Y10"/>
    </row>
    <row r="11" spans="2:25" s="19" customFormat="1" ht="12.75">
      <c r="B11" s="39"/>
      <c r="C11" s="2"/>
      <c r="F11" s="20">
        <v>39378.99665509259</v>
      </c>
      <c r="G11" s="20">
        <v>39378.994259259256</v>
      </c>
      <c r="H11" s="20"/>
      <c r="I11" s="19" t="s">
        <v>33</v>
      </c>
      <c r="J11" s="19" t="s">
        <v>17</v>
      </c>
      <c r="K11" s="19">
        <v>1</v>
      </c>
      <c r="L11" s="30"/>
      <c r="M11" s="30"/>
      <c r="T11">
        <v>29</v>
      </c>
      <c r="U11">
        <v>2</v>
      </c>
      <c r="V11">
        <v>15</v>
      </c>
      <c r="W11">
        <v>2</v>
      </c>
      <c r="X11">
        <v>14</v>
      </c>
      <c r="Y11">
        <v>2</v>
      </c>
    </row>
    <row r="12" spans="2:25" s="19" customFormat="1" ht="12.75">
      <c r="B12" s="39"/>
      <c r="C12" s="2"/>
      <c r="F12" s="20"/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39"/>
      <c r="C13" s="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39">
        <v>500</v>
      </c>
      <c r="C14" s="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39">
        <v>20</v>
      </c>
      <c r="C15" s="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39">
        <v>30</v>
      </c>
      <c r="C16" s="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39">
        <v>100</v>
      </c>
      <c r="C17" s="2"/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39">
        <v>500</v>
      </c>
      <c r="C18" s="2"/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39">
        <v>250</v>
      </c>
      <c r="C19" s="2">
        <v>520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40">
        <v>30</v>
      </c>
      <c r="C20" s="38">
        <v>60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40">
        <v>100</v>
      </c>
      <c r="C21" s="38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39"/>
      <c r="C22" s="2">
        <v>60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40"/>
      <c r="C23" s="38">
        <v>40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Bot="1">
      <c r="B24" s="41">
        <v>120</v>
      </c>
      <c r="C24" s="42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Top="1">
      <c r="B25" s="40"/>
      <c r="C25" s="38">
        <v>120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39">
        <v>40</v>
      </c>
      <c r="C26" s="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40">
        <v>100</v>
      </c>
      <c r="C27" s="38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39">
        <v>70</v>
      </c>
      <c r="C28" s="2"/>
      <c r="F28" s="20"/>
      <c r="G28" s="20"/>
      <c r="H28" s="20"/>
      <c r="T28"/>
      <c r="U28"/>
      <c r="V28"/>
      <c r="W28"/>
      <c r="X28"/>
      <c r="Y28"/>
    </row>
    <row r="29" spans="2:25" s="19" customFormat="1" ht="13.5" thickBot="1">
      <c r="B29" s="41">
        <v>40</v>
      </c>
      <c r="C29" s="4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3.5" thickTop="1">
      <c r="B30" s="39"/>
      <c r="C30" s="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39"/>
      <c r="C31" s="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39"/>
      <c r="C32" s="2"/>
      <c r="F32" s="20"/>
      <c r="J32" s="43" t="s">
        <v>26</v>
      </c>
      <c r="K32" s="44"/>
      <c r="L32" s="45"/>
      <c r="M32" s="46"/>
      <c r="T32"/>
      <c r="U32"/>
      <c r="V32"/>
      <c r="W32"/>
      <c r="X32"/>
      <c r="Y32"/>
    </row>
    <row r="33" spans="2:25" s="19" customFormat="1" ht="17.25" thickBot="1" thickTop="1">
      <c r="B33" s="39"/>
      <c r="C33" s="2"/>
      <c r="F33" s="2"/>
      <c r="G33" s="2"/>
      <c r="H33" s="2"/>
      <c r="I33" s="2"/>
      <c r="J33" s="47" t="str">
        <f>'front cover'!L14</f>
        <v>D</v>
      </c>
      <c r="K33" s="47" t="str">
        <f>'front cover'!M14</f>
        <v>N</v>
      </c>
      <c r="L33" s="47" t="str">
        <f>'front cover'!N14</f>
        <v>K</v>
      </c>
      <c r="M33" s="47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48">
        <f>'front cover'!L15</f>
        <v>5</v>
      </c>
      <c r="K34" s="48">
        <f>'front cover'!M15</f>
        <v>-27</v>
      </c>
      <c r="L34" s="48">
        <f>'front cover'!N15</f>
        <v>17</v>
      </c>
      <c r="M34" s="48">
        <f>'front cover'!O15</f>
        <v>5</v>
      </c>
      <c r="T34"/>
      <c r="U34"/>
      <c r="V34"/>
      <c r="W34"/>
      <c r="X34"/>
      <c r="Y34"/>
    </row>
    <row r="35" spans="2:25" ht="13.5" thickTop="1">
      <c r="B35" s="2"/>
      <c r="C35" s="2"/>
      <c r="F35" s="27"/>
      <c r="G35" s="27"/>
      <c r="H35" s="27"/>
      <c r="T35"/>
      <c r="U35"/>
      <c r="V35"/>
      <c r="W35"/>
      <c r="X35"/>
      <c r="Y35"/>
    </row>
    <row r="36" spans="2:25" ht="12.75">
      <c r="B36" s="2"/>
      <c r="C36" s="2"/>
      <c r="F36" s="27"/>
      <c r="G36" s="27"/>
      <c r="H36" s="27"/>
      <c r="T36"/>
      <c r="U36"/>
      <c r="V36"/>
      <c r="W36"/>
      <c r="X36"/>
      <c r="Y36"/>
    </row>
    <row r="37" spans="2:25" ht="12.75">
      <c r="B37" s="2"/>
      <c r="C37" s="2"/>
      <c r="F37" s="27"/>
      <c r="G37" s="27"/>
      <c r="H37" s="27"/>
      <c r="T37"/>
      <c r="U37"/>
      <c r="V37"/>
      <c r="W37"/>
      <c r="X37"/>
      <c r="Y37"/>
    </row>
    <row r="38" spans="2:25" ht="12.75">
      <c r="B38" s="2"/>
      <c r="C38" s="2"/>
      <c r="F38" s="27"/>
      <c r="G38" s="27"/>
      <c r="H38" s="27"/>
      <c r="T38"/>
      <c r="U38"/>
      <c r="V38"/>
      <c r="W38"/>
      <c r="X38"/>
      <c r="Y38"/>
    </row>
    <row r="39" spans="2:25" ht="12.75">
      <c r="B39" s="2"/>
      <c r="C39" s="2"/>
      <c r="F39" s="27"/>
      <c r="G39" s="27"/>
      <c r="H39" s="27"/>
      <c r="T39"/>
      <c r="U39"/>
      <c r="V39"/>
      <c r="W39"/>
      <c r="X39"/>
      <c r="Y39"/>
    </row>
    <row r="40" spans="2:25" ht="12.75">
      <c r="B40" s="2"/>
      <c r="C40" s="2"/>
      <c r="F40" s="27"/>
      <c r="G40" s="27"/>
      <c r="H40" s="27"/>
      <c r="T40"/>
      <c r="U40"/>
      <c r="V40"/>
      <c r="W40"/>
      <c r="X40"/>
      <c r="Y40"/>
    </row>
    <row r="41" spans="2:25" ht="12.75">
      <c r="B41" s="2"/>
      <c r="C41" s="2"/>
      <c r="F41" s="27"/>
      <c r="G41" s="27"/>
      <c r="H41" s="27"/>
      <c r="T41"/>
      <c r="U41"/>
      <c r="V41"/>
      <c r="W41"/>
      <c r="X41"/>
      <c r="Y41"/>
    </row>
    <row r="42" spans="2:25" ht="12.75">
      <c r="B42" s="2"/>
      <c r="C42" s="2"/>
      <c r="F42" s="27"/>
      <c r="G42" s="27"/>
      <c r="H42" s="27"/>
      <c r="T42"/>
      <c r="U42"/>
      <c r="V42"/>
      <c r="W42"/>
      <c r="X42"/>
      <c r="Y42"/>
    </row>
    <row r="43" spans="2:25" ht="12.75">
      <c r="B43" s="2"/>
      <c r="C43" s="2"/>
      <c r="F43" s="27"/>
      <c r="G43" s="27"/>
      <c r="H43" s="27"/>
      <c r="T43"/>
      <c r="U43"/>
      <c r="V43"/>
      <c r="W43"/>
      <c r="X43"/>
      <c r="Y43"/>
    </row>
    <row r="44" spans="2:25" ht="12.75">
      <c r="B44" s="2"/>
      <c r="C44" s="2"/>
      <c r="F44" s="27"/>
      <c r="G44" s="27"/>
      <c r="H44" s="27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1:Y100"/>
  <sheetViews>
    <sheetView showGridLines="0" tabSelected="1" zoomScale="95" zoomScaleNormal="95" workbookViewId="0" topLeftCell="A1">
      <selection activeCell="J29" sqref="J29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11</v>
      </c>
      <c r="C2" s="31" t="s">
        <v>12</v>
      </c>
      <c r="F2" s="20">
        <v>39378.99768518518</v>
      </c>
      <c r="G2" s="20">
        <v>39379.00090277778</v>
      </c>
      <c r="H2" s="20">
        <v>39379.00457175926</v>
      </c>
      <c r="I2" s="19" t="s">
        <v>27</v>
      </c>
      <c r="J2" s="19" t="s">
        <v>15</v>
      </c>
      <c r="K2" s="19">
        <v>1</v>
      </c>
      <c r="L2" s="30"/>
      <c r="M2" s="30"/>
      <c r="T2">
        <v>21</v>
      </c>
      <c r="U2">
        <v>2</v>
      </c>
      <c r="V2">
        <v>20</v>
      </c>
      <c r="W2">
        <v>2</v>
      </c>
      <c r="X2"/>
      <c r="Y2"/>
    </row>
    <row r="3" spans="2:25" s="19" customFormat="1" ht="12.75">
      <c r="B3" s="21">
        <f>SUM(B4:B30)</f>
        <v>1580</v>
      </c>
      <c r="C3" s="32">
        <f>SUM(C4:C30)</f>
        <v>2730</v>
      </c>
      <c r="F3" s="20">
        <v>39379.00457175926</v>
      </c>
      <c r="G3" s="20">
        <v>39379.01050925926</v>
      </c>
      <c r="H3" s="20">
        <v>39379.01054398148</v>
      </c>
      <c r="I3" s="19" t="s">
        <v>34</v>
      </c>
      <c r="J3" s="19" t="s">
        <v>17</v>
      </c>
      <c r="K3" s="19">
        <v>1</v>
      </c>
      <c r="L3" s="30"/>
      <c r="M3" s="30"/>
      <c r="T3">
        <v>22</v>
      </c>
      <c r="U3">
        <v>3</v>
      </c>
      <c r="V3">
        <v>20</v>
      </c>
      <c r="W3">
        <v>3</v>
      </c>
      <c r="X3"/>
      <c r="Y3"/>
    </row>
    <row r="4" spans="2:25" s="19" customFormat="1" ht="12.75">
      <c r="B4" s="21"/>
      <c r="C4" s="22"/>
      <c r="F4" s="20">
        <v>39379.01054398148</v>
      </c>
      <c r="G4" s="20">
        <v>39379.016377314816</v>
      </c>
      <c r="H4" s="20">
        <v>39379.01641203704</v>
      </c>
      <c r="I4" s="19" t="s">
        <v>76</v>
      </c>
      <c r="J4" s="19" t="s">
        <v>15</v>
      </c>
      <c r="K4" s="19">
        <v>2</v>
      </c>
      <c r="L4" s="30"/>
      <c r="M4" s="30"/>
      <c r="T4">
        <v>22</v>
      </c>
      <c r="U4">
        <v>2</v>
      </c>
      <c r="V4">
        <v>19</v>
      </c>
      <c r="W4">
        <v>2</v>
      </c>
      <c r="X4"/>
      <c r="Y4"/>
    </row>
    <row r="5" spans="2:25" s="19" customFormat="1" ht="12.75">
      <c r="B5" s="21"/>
      <c r="C5" s="22"/>
      <c r="F5" s="20">
        <v>39379.01641203704</v>
      </c>
      <c r="G5" s="20">
        <v>39379.01898148148</v>
      </c>
      <c r="H5" s="20">
        <v>39379.02357638889</v>
      </c>
      <c r="I5" s="19" t="s">
        <v>28</v>
      </c>
      <c r="J5" s="19" t="s">
        <v>17</v>
      </c>
      <c r="K5" s="19">
        <v>-2</v>
      </c>
      <c r="L5" s="30"/>
      <c r="M5" s="30"/>
      <c r="T5">
        <v>18</v>
      </c>
      <c r="U5">
        <v>2</v>
      </c>
      <c r="V5"/>
      <c r="W5"/>
      <c r="X5"/>
      <c r="Y5"/>
    </row>
    <row r="6" spans="2:25" s="19" customFormat="1" ht="12.75">
      <c r="B6" s="21"/>
      <c r="C6" s="22"/>
      <c r="F6" s="20">
        <v>39379.02357638889</v>
      </c>
      <c r="G6" s="20">
        <v>39379.02578703704</v>
      </c>
      <c r="H6" s="20">
        <v>39379.02809027778</v>
      </c>
      <c r="I6" s="19" t="s">
        <v>30</v>
      </c>
      <c r="J6" s="19" t="s">
        <v>17</v>
      </c>
      <c r="K6" s="19">
        <v>3</v>
      </c>
      <c r="L6" s="30"/>
      <c r="M6" s="30"/>
      <c r="T6">
        <v>23</v>
      </c>
      <c r="U6">
        <v>3</v>
      </c>
      <c r="V6">
        <v>19</v>
      </c>
      <c r="W6">
        <v>3</v>
      </c>
      <c r="X6"/>
      <c r="Y6"/>
    </row>
    <row r="7" spans="2:25" s="19" customFormat="1" ht="12.75">
      <c r="B7" s="21"/>
      <c r="C7" s="22">
        <v>500</v>
      </c>
      <c r="F7" s="20">
        <v>39379.02809027778</v>
      </c>
      <c r="G7" s="20">
        <v>39379.02997685185</v>
      </c>
      <c r="H7" s="20">
        <v>39379.03288194445</v>
      </c>
      <c r="I7" s="19" t="s">
        <v>83</v>
      </c>
      <c r="J7" s="19" t="s">
        <v>16</v>
      </c>
      <c r="K7" s="19">
        <v>1</v>
      </c>
      <c r="L7" s="30"/>
      <c r="M7" s="30"/>
      <c r="T7">
        <v>24</v>
      </c>
      <c r="U7">
        <v>2</v>
      </c>
      <c r="V7">
        <v>17</v>
      </c>
      <c r="W7">
        <v>2</v>
      </c>
      <c r="X7"/>
      <c r="Y7"/>
    </row>
    <row r="8" spans="2:25" s="19" customFormat="1" ht="12.75">
      <c r="B8" s="21"/>
      <c r="C8" s="22">
        <v>500</v>
      </c>
      <c r="F8" s="20">
        <v>39379.03288194445</v>
      </c>
      <c r="G8" s="20">
        <v>39379.035775462966</v>
      </c>
      <c r="H8" s="20">
        <v>39379.03822916667</v>
      </c>
      <c r="I8" s="19" t="s">
        <v>82</v>
      </c>
      <c r="J8" s="19" t="s">
        <v>18</v>
      </c>
      <c r="K8" s="19">
        <v>-1</v>
      </c>
      <c r="L8" s="30"/>
      <c r="M8" s="30"/>
      <c r="T8">
        <v>16</v>
      </c>
      <c r="U8">
        <v>2</v>
      </c>
      <c r="V8"/>
      <c r="W8"/>
      <c r="X8"/>
      <c r="Y8"/>
    </row>
    <row r="9" spans="2:25" s="19" customFormat="1" ht="12.75">
      <c r="B9" s="21"/>
      <c r="C9" s="22">
        <v>300</v>
      </c>
      <c r="F9" s="20">
        <v>39379.03822916667</v>
      </c>
      <c r="G9" s="20">
        <v>39379.042337962965</v>
      </c>
      <c r="H9" s="20">
        <v>39379.04609953704</v>
      </c>
      <c r="I9" s="19" t="s">
        <v>31</v>
      </c>
      <c r="J9" s="19" t="s">
        <v>15</v>
      </c>
      <c r="K9" s="19">
        <v>-1</v>
      </c>
      <c r="L9" s="30"/>
      <c r="M9" s="30"/>
      <c r="T9">
        <v>18</v>
      </c>
      <c r="U9">
        <v>3</v>
      </c>
      <c r="V9"/>
      <c r="W9"/>
      <c r="X9"/>
      <c r="Y9"/>
    </row>
    <row r="10" spans="2:25" s="19" customFormat="1" ht="12.75">
      <c r="B10" s="21"/>
      <c r="C10" s="22">
        <v>100</v>
      </c>
      <c r="F10" s="20">
        <v>39379.04609953704</v>
      </c>
      <c r="G10" s="20">
        <v>39379.04803240741</v>
      </c>
      <c r="H10" s="20">
        <v>39379.05065972222</v>
      </c>
      <c r="I10" s="19" t="s">
        <v>32</v>
      </c>
      <c r="J10" s="19" t="s">
        <v>16</v>
      </c>
      <c r="K10" s="19">
        <v>-1</v>
      </c>
      <c r="L10" s="30"/>
      <c r="M10" s="30"/>
      <c r="T10">
        <v>17</v>
      </c>
      <c r="U10">
        <v>3</v>
      </c>
      <c r="V10"/>
      <c r="W10"/>
      <c r="X10"/>
      <c r="Y10"/>
    </row>
    <row r="11" spans="2:25" s="19" customFormat="1" ht="12.75">
      <c r="B11" s="21">
        <v>100</v>
      </c>
      <c r="C11" s="22">
        <v>100</v>
      </c>
      <c r="F11" s="20">
        <v>39379.05065972222</v>
      </c>
      <c r="G11" s="20">
        <v>39379.052511574075</v>
      </c>
      <c r="H11" s="20">
        <v>39379.05517361111</v>
      </c>
      <c r="I11" s="19" t="s">
        <v>76</v>
      </c>
      <c r="J11" s="19" t="s">
        <v>16</v>
      </c>
      <c r="K11" s="19">
        <v>-1</v>
      </c>
      <c r="L11" s="30"/>
      <c r="M11" s="30"/>
      <c r="T11">
        <v>16</v>
      </c>
      <c r="U11">
        <v>3</v>
      </c>
      <c r="V11"/>
      <c r="W11"/>
      <c r="X11"/>
      <c r="Y11"/>
    </row>
    <row r="12" spans="2:25" s="19" customFormat="1" ht="12.75">
      <c r="B12" s="21">
        <v>50</v>
      </c>
      <c r="C12" s="22">
        <v>100</v>
      </c>
      <c r="F12" s="20">
        <v>39379.05517361111</v>
      </c>
      <c r="G12" s="20">
        <v>39379.0577662037</v>
      </c>
      <c r="H12" s="20">
        <v>39379.06119212963</v>
      </c>
      <c r="I12" s="19" t="s">
        <v>28</v>
      </c>
      <c r="J12" s="19" t="s">
        <v>18</v>
      </c>
      <c r="K12" s="19">
        <v>-1</v>
      </c>
      <c r="L12" s="30"/>
      <c r="M12" s="30"/>
      <c r="T12">
        <v>15</v>
      </c>
      <c r="U12">
        <v>2</v>
      </c>
      <c r="V12"/>
      <c r="W12"/>
      <c r="X12"/>
      <c r="Y12"/>
    </row>
    <row r="13" spans="2:25" s="19" customFormat="1" ht="12.75">
      <c r="B13" s="21">
        <v>500</v>
      </c>
      <c r="C13" s="22">
        <v>200</v>
      </c>
      <c r="F13" s="20">
        <v>39379.06119212963</v>
      </c>
      <c r="G13" s="20">
        <v>39379.0627662037</v>
      </c>
      <c r="H13" s="20">
        <v>39379.065474537034</v>
      </c>
      <c r="I13" s="19" t="s">
        <v>33</v>
      </c>
      <c r="J13" s="19" t="s">
        <v>16</v>
      </c>
      <c r="K13" s="19">
        <v>2</v>
      </c>
      <c r="L13" s="30"/>
      <c r="M13" s="30"/>
      <c r="T13">
        <v>25</v>
      </c>
      <c r="U13">
        <v>2</v>
      </c>
      <c r="V13">
        <v>14</v>
      </c>
      <c r="W13">
        <v>2</v>
      </c>
      <c r="X13">
        <v>13</v>
      </c>
      <c r="Y13">
        <v>2</v>
      </c>
    </row>
    <row r="14" spans="2:25" s="19" customFormat="1" ht="12.75">
      <c r="B14" s="21">
        <v>40</v>
      </c>
      <c r="C14" s="22">
        <v>60</v>
      </c>
      <c r="F14" s="20">
        <v>39379.065474537034</v>
      </c>
      <c r="G14" s="20">
        <v>39379.0691087963</v>
      </c>
      <c r="H14" s="20">
        <v>39379.07017361111</v>
      </c>
      <c r="I14" s="19" t="s">
        <v>81</v>
      </c>
      <c r="J14" s="19" t="s">
        <v>18</v>
      </c>
      <c r="K14" s="19">
        <v>1</v>
      </c>
      <c r="L14" s="30"/>
      <c r="M14" s="30"/>
      <c r="T14">
        <v>26</v>
      </c>
      <c r="U14">
        <v>3</v>
      </c>
      <c r="V14">
        <v>15</v>
      </c>
      <c r="W14">
        <v>3</v>
      </c>
      <c r="X14"/>
      <c r="Y14"/>
    </row>
    <row r="15" spans="2:25" s="19" customFormat="1" ht="12.75">
      <c r="B15" s="21">
        <v>100</v>
      </c>
      <c r="C15" s="22">
        <v>20</v>
      </c>
      <c r="F15" s="20">
        <v>39379.07017361111</v>
      </c>
      <c r="G15" s="20">
        <v>39379.07351851852</v>
      </c>
      <c r="H15" s="20">
        <v>39379.07592592593</v>
      </c>
      <c r="I15" s="19" t="s">
        <v>31</v>
      </c>
      <c r="J15" s="19" t="s">
        <v>18</v>
      </c>
      <c r="K15" s="19">
        <v>-1</v>
      </c>
      <c r="L15" s="30"/>
      <c r="M15" s="30"/>
      <c r="T15">
        <v>12</v>
      </c>
      <c r="U15">
        <v>2</v>
      </c>
      <c r="V15"/>
      <c r="W15"/>
      <c r="X15"/>
      <c r="Y15"/>
    </row>
    <row r="16" spans="2:25" s="19" customFormat="1" ht="12.75">
      <c r="B16" s="21">
        <v>200</v>
      </c>
      <c r="C16" s="22">
        <v>100</v>
      </c>
      <c r="F16" s="20">
        <v>39379.07592592593</v>
      </c>
      <c r="G16" s="20">
        <v>39379.07778935185</v>
      </c>
      <c r="H16" s="20">
        <v>39379.08174768519</v>
      </c>
      <c r="I16" s="19" t="s">
        <v>28</v>
      </c>
      <c r="J16" s="19" t="s">
        <v>15</v>
      </c>
      <c r="K16" s="19">
        <v>0</v>
      </c>
      <c r="L16" s="30"/>
      <c r="M16" s="30"/>
      <c r="T16">
        <v>26</v>
      </c>
      <c r="U16">
        <v>2</v>
      </c>
      <c r="V16"/>
      <c r="W16"/>
      <c r="X16"/>
      <c r="Y16"/>
    </row>
    <row r="17" spans="2:25" s="19" customFormat="1" ht="12.75">
      <c r="B17" s="21">
        <v>20</v>
      </c>
      <c r="C17" s="22">
        <v>100</v>
      </c>
      <c r="F17" s="20">
        <v>39379.08174768519</v>
      </c>
      <c r="G17" s="20">
        <v>39379.08560185185</v>
      </c>
      <c r="H17" s="20">
        <v>39379.086875</v>
      </c>
      <c r="I17" s="19" t="s">
        <v>29</v>
      </c>
      <c r="J17" s="19" t="s">
        <v>17</v>
      </c>
      <c r="K17" s="19">
        <v>2</v>
      </c>
      <c r="L17" s="30"/>
      <c r="M17" s="30"/>
      <c r="T17">
        <v>27</v>
      </c>
      <c r="U17">
        <v>3</v>
      </c>
      <c r="V17">
        <v>14</v>
      </c>
      <c r="W17">
        <v>3</v>
      </c>
      <c r="X17"/>
      <c r="Y17"/>
    </row>
    <row r="18" spans="2:25" s="19" customFormat="1" ht="12.75">
      <c r="B18" s="21">
        <v>100</v>
      </c>
      <c r="C18" s="22">
        <v>100</v>
      </c>
      <c r="F18" s="20">
        <v>39379.086875</v>
      </c>
      <c r="G18" s="20">
        <v>39379.090682870374</v>
      </c>
      <c r="H18" s="20">
        <v>39379.09478009259</v>
      </c>
      <c r="I18" s="19" t="s">
        <v>77</v>
      </c>
      <c r="J18" s="19" t="s">
        <v>16</v>
      </c>
      <c r="K18" s="19">
        <v>-2</v>
      </c>
      <c r="L18" s="30"/>
      <c r="M18" s="30"/>
      <c r="T18">
        <v>13</v>
      </c>
      <c r="U18">
        <v>3</v>
      </c>
      <c r="V18"/>
      <c r="W18"/>
      <c r="X18"/>
      <c r="Y18"/>
    </row>
    <row r="19" spans="2:25" s="19" customFormat="1" ht="12.75">
      <c r="B19" s="21">
        <v>60</v>
      </c>
      <c r="C19" s="22">
        <v>90</v>
      </c>
      <c r="F19" s="20">
        <v>39379.09478009259</v>
      </c>
      <c r="G19" s="20">
        <v>39379.09861111111</v>
      </c>
      <c r="H19" s="20">
        <v>39379.10167824074</v>
      </c>
      <c r="I19" s="19" t="s">
        <v>27</v>
      </c>
      <c r="J19" s="19" t="s">
        <v>16</v>
      </c>
      <c r="K19" s="19">
        <v>-1</v>
      </c>
      <c r="L19" s="30"/>
      <c r="M19" s="30"/>
      <c r="T19">
        <v>12</v>
      </c>
      <c r="U19">
        <v>3</v>
      </c>
      <c r="V19"/>
      <c r="W19"/>
      <c r="X19"/>
      <c r="Y19"/>
    </row>
    <row r="20" spans="2:25" s="19" customFormat="1" ht="12.75">
      <c r="B20" s="23">
        <v>30</v>
      </c>
      <c r="C20" s="24">
        <v>30</v>
      </c>
      <c r="F20" s="20">
        <v>39379.10167824074</v>
      </c>
      <c r="G20" s="20">
        <v>39379.105474537035</v>
      </c>
      <c r="H20" s="20">
        <v>39379.10810185185</v>
      </c>
      <c r="I20" s="19" t="s">
        <v>88</v>
      </c>
      <c r="J20" s="19" t="s">
        <v>16</v>
      </c>
      <c r="K20" s="19">
        <v>-1</v>
      </c>
      <c r="L20" s="30"/>
      <c r="M20" s="30"/>
      <c r="T20">
        <v>11</v>
      </c>
      <c r="U20">
        <v>3</v>
      </c>
      <c r="V20"/>
      <c r="W20"/>
      <c r="X20"/>
      <c r="Y20"/>
    </row>
    <row r="21" spans="2:25" s="19" customFormat="1" ht="12.75">
      <c r="B21" s="23">
        <v>120</v>
      </c>
      <c r="C21" s="24"/>
      <c r="F21" s="20">
        <v>39379.10810185185</v>
      </c>
      <c r="G21" s="20">
        <v>39379.110347222224</v>
      </c>
      <c r="H21" s="20">
        <v>39379.11380787037</v>
      </c>
      <c r="I21" s="19" t="s">
        <v>34</v>
      </c>
      <c r="J21" s="19" t="s">
        <v>16</v>
      </c>
      <c r="K21" s="19">
        <v>-1</v>
      </c>
      <c r="L21" s="30"/>
      <c r="M21" s="30"/>
      <c r="T21">
        <v>10</v>
      </c>
      <c r="U21">
        <v>3</v>
      </c>
      <c r="V21"/>
      <c r="W21"/>
      <c r="X21"/>
      <c r="Y21"/>
    </row>
    <row r="22" spans="2:25" s="19" customFormat="1" ht="12.75">
      <c r="B22" s="21">
        <v>60</v>
      </c>
      <c r="C22" s="22">
        <v>90</v>
      </c>
      <c r="F22" s="20">
        <v>39379.11380787037</v>
      </c>
      <c r="G22" s="20">
        <v>39379.116215277776</v>
      </c>
      <c r="H22" s="20">
        <v>39379.12011574074</v>
      </c>
      <c r="I22" s="19" t="s">
        <v>27</v>
      </c>
      <c r="J22" s="19" t="s">
        <v>15</v>
      </c>
      <c r="K22" s="19">
        <v>-3</v>
      </c>
      <c r="L22" s="30"/>
      <c r="M22" s="30"/>
      <c r="T22">
        <v>9</v>
      </c>
      <c r="U22">
        <v>3</v>
      </c>
      <c r="V22"/>
      <c r="W22"/>
      <c r="X22"/>
      <c r="Y22"/>
    </row>
    <row r="23" spans="2:25" s="19" customFormat="1" ht="12.75">
      <c r="B23" s="23"/>
      <c r="C23" s="24">
        <v>40</v>
      </c>
      <c r="F23" s="20">
        <v>39379.12011574074</v>
      </c>
      <c r="G23" s="20">
        <v>39379.12359953704</v>
      </c>
      <c r="H23" s="20">
        <v>39379.12594907408</v>
      </c>
      <c r="I23" s="19" t="s">
        <v>27</v>
      </c>
      <c r="J23" s="19" t="s">
        <v>18</v>
      </c>
      <c r="K23" s="19">
        <v>-1</v>
      </c>
      <c r="L23" s="30"/>
      <c r="M23" s="30"/>
      <c r="T23">
        <v>11</v>
      </c>
      <c r="U23">
        <v>2</v>
      </c>
      <c r="V23"/>
      <c r="W23"/>
      <c r="X23"/>
      <c r="Y23"/>
    </row>
    <row r="24" spans="2:25" s="19" customFormat="1" ht="12.75">
      <c r="B24" s="21">
        <v>60</v>
      </c>
      <c r="C24" s="22"/>
      <c r="F24" s="20">
        <v>39379.12594907408</v>
      </c>
      <c r="G24" s="20">
        <v>39379.1283912037</v>
      </c>
      <c r="H24" s="20">
        <v>39379.13113425926</v>
      </c>
      <c r="I24" s="19" t="s">
        <v>80</v>
      </c>
      <c r="J24" s="19" t="s">
        <v>17</v>
      </c>
      <c r="K24" s="19">
        <v>0</v>
      </c>
      <c r="L24" s="30"/>
      <c r="M24" s="30"/>
      <c r="T24">
        <v>28</v>
      </c>
      <c r="U24">
        <v>3</v>
      </c>
      <c r="V24"/>
      <c r="W24"/>
      <c r="X24"/>
      <c r="Y24"/>
    </row>
    <row r="25" spans="2:25" s="19" customFormat="1" ht="13.5" thickBot="1">
      <c r="B25" s="34">
        <v>40</v>
      </c>
      <c r="C25" s="35"/>
      <c r="F25" s="20">
        <v>39379.13113425926</v>
      </c>
      <c r="G25" s="20">
        <v>39379.13539351852</v>
      </c>
      <c r="H25" s="20">
        <v>39379.13805555556</v>
      </c>
      <c r="I25" s="19" t="s">
        <v>82</v>
      </c>
      <c r="J25" s="19" t="s">
        <v>16</v>
      </c>
      <c r="K25" s="19">
        <v>-2</v>
      </c>
      <c r="L25" s="30"/>
      <c r="M25" s="30"/>
      <c r="T25">
        <v>8</v>
      </c>
      <c r="U25">
        <v>3</v>
      </c>
      <c r="V25"/>
      <c r="W25"/>
      <c r="X25"/>
      <c r="Y25"/>
    </row>
    <row r="26" spans="2:25" s="19" customFormat="1" ht="13.5" thickTop="1">
      <c r="B26" s="23">
        <v>100</v>
      </c>
      <c r="C26" s="24">
        <v>80</v>
      </c>
      <c r="F26" s="20">
        <v>39379.13805555556</v>
      </c>
      <c r="G26" s="20">
        <v>39379.141064814816</v>
      </c>
      <c r="H26" s="25">
        <v>39379.143275462964</v>
      </c>
      <c r="I26" s="19" t="s">
        <v>83</v>
      </c>
      <c r="J26" s="19" t="s">
        <v>18</v>
      </c>
      <c r="K26" s="19">
        <v>0</v>
      </c>
      <c r="T26">
        <v>29</v>
      </c>
      <c r="U26">
        <v>3</v>
      </c>
      <c r="V26">
        <v>7</v>
      </c>
      <c r="W26">
        <v>3</v>
      </c>
      <c r="X26"/>
      <c r="Y26"/>
    </row>
    <row r="27" spans="2:25" s="19" customFormat="1" ht="12.75">
      <c r="B27" s="23"/>
      <c r="C27" s="24">
        <v>120</v>
      </c>
      <c r="F27" s="20">
        <v>39379.143275462964</v>
      </c>
      <c r="G27" s="20"/>
      <c r="H27" s="20"/>
      <c r="T27"/>
      <c r="U27"/>
      <c r="V27"/>
      <c r="W27"/>
      <c r="X27"/>
      <c r="Y27"/>
    </row>
    <row r="28" spans="2:25" s="19" customFormat="1" ht="12.75">
      <c r="B28" s="21"/>
      <c r="C28" s="22">
        <v>40</v>
      </c>
      <c r="F28" s="20"/>
      <c r="G28" s="20"/>
      <c r="H28" s="20"/>
      <c r="T28"/>
      <c r="U28"/>
      <c r="V28"/>
      <c r="W28"/>
      <c r="X28"/>
      <c r="Y28"/>
    </row>
    <row r="29" spans="2:25" s="19" customFormat="1" ht="13.5" thickBot="1">
      <c r="B29" s="34"/>
      <c r="C29" s="35">
        <v>60</v>
      </c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3.5" thickTop="1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3" t="s">
        <v>26</v>
      </c>
      <c r="K32" s="44"/>
      <c r="L32" s="45"/>
      <c r="M32" s="46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47" t="str">
        <f>'front cover'!L14</f>
        <v>D</v>
      </c>
      <c r="K33" s="47" t="str">
        <f>'front cover'!M14</f>
        <v>N</v>
      </c>
      <c r="L33" s="47" t="str">
        <f>'front cover'!N14</f>
        <v>K</v>
      </c>
      <c r="M33" s="47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48">
        <f>'front cover'!L15</f>
        <v>5</v>
      </c>
      <c r="K34" s="48">
        <f>'front cover'!M15</f>
        <v>-27</v>
      </c>
      <c r="L34" s="48">
        <f>'front cover'!N15</f>
        <v>17</v>
      </c>
      <c r="M34" s="48">
        <f>'front cover'!O15</f>
        <v>5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B1:Y100"/>
  <sheetViews>
    <sheetView showGridLines="0" zoomScale="95" zoomScaleNormal="95" workbookViewId="0" topLeftCell="A1">
      <selection activeCell="B32" sqref="B32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/>
      <c r="C2" s="31"/>
      <c r="F2" s="20"/>
      <c r="G2" s="20"/>
      <c r="H2" s="20"/>
      <c r="L2" s="30"/>
      <c r="M2" s="30"/>
      <c r="T2"/>
      <c r="U2"/>
      <c r="V2"/>
      <c r="W2"/>
      <c r="X2"/>
      <c r="Y2"/>
    </row>
    <row r="3" spans="2:25" s="19" customFormat="1" ht="12.75">
      <c r="B3" s="21">
        <f>SUM(B4:B30)</f>
        <v>0</v>
      </c>
      <c r="C3" s="32">
        <f>SUM(C4:C30)</f>
        <v>0</v>
      </c>
      <c r="F3" s="20"/>
      <c r="G3" s="20"/>
      <c r="H3" s="20"/>
      <c r="L3" s="30"/>
      <c r="M3" s="30"/>
      <c r="T3"/>
      <c r="U3"/>
      <c r="V3"/>
      <c r="W3"/>
      <c r="X3"/>
      <c r="Y3"/>
    </row>
    <row r="4" spans="2:25" s="19" customFormat="1" ht="12.75">
      <c r="B4" s="39"/>
      <c r="C4" s="2"/>
      <c r="F4" s="20"/>
      <c r="G4" s="20"/>
      <c r="H4" s="20"/>
      <c r="L4" s="30"/>
      <c r="M4" s="30"/>
      <c r="T4"/>
      <c r="U4"/>
      <c r="V4"/>
      <c r="W4"/>
      <c r="X4"/>
      <c r="Y4"/>
    </row>
    <row r="5" spans="2:25" s="19" customFormat="1" ht="12.75">
      <c r="B5" s="39"/>
      <c r="C5" s="2"/>
      <c r="F5" s="20"/>
      <c r="G5" s="20"/>
      <c r="H5" s="20"/>
      <c r="L5" s="30"/>
      <c r="M5" s="30"/>
      <c r="T5"/>
      <c r="U5"/>
      <c r="V5"/>
      <c r="W5"/>
      <c r="X5"/>
      <c r="Y5"/>
    </row>
    <row r="6" spans="2:25" s="19" customFormat="1" ht="12.75">
      <c r="B6" s="39"/>
      <c r="C6" s="2"/>
      <c r="F6" s="20"/>
      <c r="G6" s="20"/>
      <c r="H6" s="20"/>
      <c r="L6" s="30"/>
      <c r="M6" s="30"/>
      <c r="T6"/>
      <c r="U6"/>
      <c r="V6"/>
      <c r="W6"/>
      <c r="X6"/>
      <c r="Y6"/>
    </row>
    <row r="7" spans="2:25" s="19" customFormat="1" ht="12.75">
      <c r="B7" s="39"/>
      <c r="C7" s="2"/>
      <c r="F7" s="20"/>
      <c r="G7" s="20"/>
      <c r="H7" s="20"/>
      <c r="L7" s="30"/>
      <c r="M7" s="30"/>
      <c r="T7"/>
      <c r="U7"/>
      <c r="V7"/>
      <c r="W7"/>
      <c r="X7"/>
      <c r="Y7"/>
    </row>
    <row r="8" spans="2:25" s="19" customFormat="1" ht="12.75">
      <c r="B8" s="39"/>
      <c r="C8" s="2"/>
      <c r="F8" s="20"/>
      <c r="G8" s="20"/>
      <c r="H8" s="20"/>
      <c r="L8" s="30"/>
      <c r="M8" s="30"/>
      <c r="T8"/>
      <c r="U8"/>
      <c r="V8"/>
      <c r="W8"/>
      <c r="X8"/>
      <c r="Y8"/>
    </row>
    <row r="9" spans="2:25" s="19" customFormat="1" ht="12.75">
      <c r="B9" s="39"/>
      <c r="C9" s="2"/>
      <c r="F9" s="20"/>
      <c r="G9" s="20"/>
      <c r="H9" s="20"/>
      <c r="L9" s="30"/>
      <c r="M9" s="30"/>
      <c r="T9"/>
      <c r="U9"/>
      <c r="V9"/>
      <c r="W9"/>
      <c r="X9"/>
      <c r="Y9"/>
    </row>
    <row r="10" spans="2:25" s="19" customFormat="1" ht="12.75">
      <c r="B10" s="39"/>
      <c r="C10" s="2"/>
      <c r="F10" s="20"/>
      <c r="G10" s="20"/>
      <c r="H10" s="20"/>
      <c r="L10" s="30"/>
      <c r="M10" s="30"/>
      <c r="T10"/>
      <c r="U10"/>
      <c r="V10"/>
      <c r="W10"/>
      <c r="X10"/>
      <c r="Y10"/>
    </row>
    <row r="11" spans="2:25" s="19" customFormat="1" ht="12.75">
      <c r="B11" s="39"/>
      <c r="C11" s="2"/>
      <c r="F11" s="20"/>
      <c r="G11" s="20"/>
      <c r="H11" s="20"/>
      <c r="L11" s="30"/>
      <c r="M11" s="30"/>
      <c r="T11"/>
      <c r="U11"/>
      <c r="V11"/>
      <c r="W11"/>
      <c r="X11"/>
      <c r="Y11"/>
    </row>
    <row r="12" spans="2:25" s="19" customFormat="1" ht="12.75">
      <c r="B12" s="39"/>
      <c r="C12" s="2"/>
      <c r="F12" s="20"/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39"/>
      <c r="C13" s="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39"/>
      <c r="C14" s="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39"/>
      <c r="C15" s="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39"/>
      <c r="C16" s="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39"/>
      <c r="C17" s="2"/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39"/>
      <c r="C18" s="2"/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39"/>
      <c r="C19" s="2"/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40"/>
      <c r="C20" s="38"/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39"/>
      <c r="C21" s="2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39"/>
      <c r="C22" s="2"/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39"/>
      <c r="C23" s="2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39"/>
      <c r="C24" s="2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2.75">
      <c r="B25" s="39"/>
      <c r="C25" s="2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39"/>
      <c r="C26" s="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39"/>
      <c r="C27" s="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39"/>
      <c r="C28" s="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39"/>
      <c r="C29" s="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39"/>
      <c r="C30" s="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39"/>
      <c r="C31" s="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39"/>
      <c r="C32" s="2"/>
      <c r="F32" s="20"/>
      <c r="J32" s="43" t="s">
        <v>26</v>
      </c>
      <c r="K32" s="44"/>
      <c r="L32" s="45"/>
      <c r="M32" s="46"/>
      <c r="T32"/>
      <c r="U32"/>
      <c r="V32"/>
      <c r="W32"/>
      <c r="X32"/>
      <c r="Y32"/>
    </row>
    <row r="33" spans="2:25" s="19" customFormat="1" ht="17.25" thickBot="1" thickTop="1">
      <c r="B33" s="39"/>
      <c r="C33" s="2"/>
      <c r="F33" s="2"/>
      <c r="G33" s="2"/>
      <c r="H33" s="2"/>
      <c r="I33" s="2"/>
      <c r="J33" s="47" t="str">
        <f>'front cover'!L14</f>
        <v>D</v>
      </c>
      <c r="K33" s="47" t="str">
        <f>'front cover'!M14</f>
        <v>N</v>
      </c>
      <c r="L33" s="47" t="str">
        <f>'front cover'!N14</f>
        <v>K</v>
      </c>
      <c r="M33" s="47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48">
        <f>'front cover'!L15</f>
        <v>5</v>
      </c>
      <c r="K34" s="48">
        <f>'front cover'!M15</f>
        <v>-27</v>
      </c>
      <c r="L34" s="48">
        <f>'front cover'!N15</f>
        <v>17</v>
      </c>
      <c r="M34" s="48">
        <f>'front cover'!O15</f>
        <v>5</v>
      </c>
      <c r="T34"/>
      <c r="U34"/>
      <c r="V34"/>
      <c r="W34"/>
      <c r="X34"/>
      <c r="Y34"/>
    </row>
    <row r="35" spans="2:25" ht="13.5" thickTop="1">
      <c r="B35" s="2"/>
      <c r="C35" s="2"/>
      <c r="F35" s="27"/>
      <c r="G35" s="27"/>
      <c r="H35" s="27"/>
      <c r="T35"/>
      <c r="U35"/>
      <c r="V35"/>
      <c r="W35"/>
      <c r="X35"/>
      <c r="Y35"/>
    </row>
    <row r="36" spans="2:25" ht="12.75">
      <c r="B36" s="2"/>
      <c r="C36" s="2"/>
      <c r="F36" s="27"/>
      <c r="G36" s="27"/>
      <c r="H36" s="27"/>
      <c r="T36"/>
      <c r="U36"/>
      <c r="V36"/>
      <c r="W36"/>
      <c r="X36"/>
      <c r="Y36"/>
    </row>
    <row r="37" spans="2:25" ht="12.75">
      <c r="B37" s="2"/>
      <c r="C37" s="2"/>
      <c r="F37" s="27"/>
      <c r="G37" s="27"/>
      <c r="H37" s="27"/>
      <c r="T37"/>
      <c r="U37"/>
      <c r="V37"/>
      <c r="W37"/>
      <c r="X37"/>
      <c r="Y37"/>
    </row>
    <row r="38" spans="2:25" ht="12.75">
      <c r="B38" s="2"/>
      <c r="C38" s="2"/>
      <c r="F38" s="27"/>
      <c r="G38" s="27"/>
      <c r="H38" s="27"/>
      <c r="T38"/>
      <c r="U38"/>
      <c r="V38"/>
      <c r="W38"/>
      <c r="X38"/>
      <c r="Y38"/>
    </row>
    <row r="39" spans="2:25" ht="12.75">
      <c r="B39" s="2"/>
      <c r="C39" s="2"/>
      <c r="F39" s="27"/>
      <c r="G39" s="27"/>
      <c r="H39" s="27"/>
      <c r="T39"/>
      <c r="U39"/>
      <c r="V39"/>
      <c r="W39"/>
      <c r="X39"/>
      <c r="Y39"/>
    </row>
    <row r="40" spans="2:25" ht="12.75">
      <c r="B40" s="2"/>
      <c r="C40" s="2"/>
      <c r="F40" s="27"/>
      <c r="G40" s="27"/>
      <c r="H40" s="27"/>
      <c r="T40"/>
      <c r="U40"/>
      <c r="V40"/>
      <c r="W40"/>
      <c r="X40"/>
      <c r="Y40"/>
    </row>
    <row r="41" spans="2:25" ht="12.75">
      <c r="B41" s="2"/>
      <c r="C41" s="2"/>
      <c r="F41" s="27"/>
      <c r="G41" s="27"/>
      <c r="H41" s="27"/>
      <c r="T41"/>
      <c r="U41"/>
      <c r="V41"/>
      <c r="W41"/>
      <c r="X41"/>
      <c r="Y41"/>
    </row>
    <row r="42" spans="2:25" ht="12.75">
      <c r="B42" s="2"/>
      <c r="C42" s="2"/>
      <c r="F42" s="27"/>
      <c r="G42" s="27"/>
      <c r="H42" s="27"/>
      <c r="T42"/>
      <c r="U42"/>
      <c r="V42"/>
      <c r="W42"/>
      <c r="X42"/>
      <c r="Y42"/>
    </row>
    <row r="43" spans="2:25" ht="12.75">
      <c r="B43" s="2"/>
      <c r="C43" s="2"/>
      <c r="F43" s="27"/>
      <c r="G43" s="27"/>
      <c r="H43" s="27"/>
      <c r="T43"/>
      <c r="U43"/>
      <c r="V43"/>
      <c r="W43"/>
      <c r="X43"/>
      <c r="Y43"/>
    </row>
    <row r="44" spans="2:25" ht="12.75">
      <c r="B44" s="2"/>
      <c r="C44" s="2"/>
      <c r="F44" s="27"/>
      <c r="G44" s="27"/>
      <c r="H44" s="27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Cleal</dc:creator>
  <cp:keywords/>
  <dc:description/>
  <cp:lastModifiedBy>Shazia Ali</cp:lastModifiedBy>
  <dcterms:created xsi:type="dcterms:W3CDTF">2003-08-04T08:34:57Z</dcterms:created>
  <dcterms:modified xsi:type="dcterms:W3CDTF">2007-10-24T02:27:15Z</dcterms:modified>
  <cp:category/>
  <cp:version/>
  <cp:contentType/>
  <cp:contentStatus/>
</cp:coreProperties>
</file>